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'BUF'!$A$1:$K$34</definedName>
    <definedName name="_xlnm.Print_Area" localSheetId="8">'CPT'!$A$1:$K$34</definedName>
    <definedName name="_xlnm.Print_Area" localSheetId="4">'EKU'!$A$1:$K$34</definedName>
    <definedName name="_xlnm.Print_Area" localSheetId="7">'ETH'!$A$1:$K$34</definedName>
    <definedName name="_xlnm.Print_Area" localSheetId="5">'JHB'!$A$1:$K$34</definedName>
    <definedName name="_xlnm.Print_Area" localSheetId="3">'MAN'!$A$1:$K$34</definedName>
    <definedName name="_xlnm.Print_Area" localSheetId="2">'NMA'!$A$1:$K$34</definedName>
    <definedName name="_xlnm.Print_Area" localSheetId="0">'Summary'!$A$1:$K$34</definedName>
    <definedName name="_xlnm.Print_Area" localSheetId="6">'TSH'!$A$1:$K$34</definedName>
  </definedNames>
  <calcPr fullCalcOnLoad="1"/>
</workbook>
</file>

<file path=xl/sharedStrings.xml><?xml version="1.0" encoding="utf-8"?>
<sst xmlns="http://schemas.openxmlformats.org/spreadsheetml/2006/main" count="711" uniqueCount="51">
  <si>
    <t/>
  </si>
  <si>
    <t/>
  </si>
  <si>
    <t>Eastern Cape: Buffalo City (BUF)</t>
  </si>
  <si>
    <t>STATEMENT OF CAPITAL AND OPERATING EXPENDITURE</t>
  </si>
  <si>
    <t>Growth in municipal budgets compared to S71 Preliminary Outcome for 2020/21</t>
  </si>
  <si>
    <t>2020/21</t>
  </si>
  <si>
    <t>2021/22</t>
  </si>
  <si>
    <t>2022/23</t>
  </si>
  <si>
    <t>2023/24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</si>
  <si>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</si>
  <si>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</si>
  <si>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</si>
  <si>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</si>
  <si>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</si>
  <si>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</si>
  <si>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2020/21- 2021/22</t>
  </si>
  <si>
    <t>2020/21- 2023/24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</si>
  <si>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</si>
  <si>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</si>
  <si>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</si>
  <si>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</si>
  <si>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</si>
  <si>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</si>
  <si>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</si>
  <si>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</si>
  <si>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</si>
  <si>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</si>
  <si>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</si>
  <si>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</si>
  <si>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</si>
  <si>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</si>
  <si>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</si>
  <si>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</si>
  <si>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</si>
  <si>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</si>
  <si>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</si>
  <si>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</si>
  <si>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</si>
  <si>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</si>
  <si>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</si>
  <si>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</si>
  <si>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</si>
  <si>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 and Adopted Budget Estimates,  Preliminary Outcome = Actuals</t>
  </si>
  <si>
    <t>Eastern Cape: Nelson Mandela Bay (NMA)</t>
  </si>
  <si>
    <t>Free State: Mangaung (MAN)</t>
  </si>
  <si>
    <t>Gauteng: City of Ekurhuleni (EKU)</t>
  </si>
  <si>
    <t>Gauteng: City of Johannesburg (JHB)</t>
  </si>
  <si>
    <t>Gauteng: City of Tshwane (TSH)</t>
  </si>
  <si>
    <t>Kwazulu-Natal: eThekwini (ETH)</t>
  </si>
  <si>
    <t>Western Cape: Cape Town (CPT)</t>
  </si>
  <si>
    <t>CONSOLIDATION FOR METROS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</si>
</sst>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0.0%;_(* &quot;–&quot;_)"/>
    <numFmt numFmtId="166" formatCode="0.0\%;\(0.0\%\);_(* &quot;–&quot;_)"/>
    <numFmt numFmtId="167" formatCode="_(* #,##0,_);_(* \(#,##0,\);_(* &quot;- &quot;?_);_(@_)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hair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32" borderId="7" applyNumberFormat="0" applyFont="0" applyAlignment="0" applyProtection="0"/>
    <xf numFmtId="0" fontId="43" fillId="27" borderId="8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65" fontId="9" fillId="0" borderId="18" xfId="0" applyNumberFormat="1" applyFont="1" applyBorder="1" applyAlignment="1" applyProtection="1">
      <alignment horizontal="center" vertical="center" wrapText="1"/>
      <protection/>
    </xf>
    <xf numFmtId="165" fontId="9" fillId="0" borderId="19" xfId="0" applyNumberFormat="1" applyFont="1" applyBorder="1" applyAlignment="1" applyProtection="1">
      <alignment horizontal="center" vertical="center" wrapText="1"/>
      <protection/>
    </xf>
    <xf numFmtId="165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164" fontId="5" fillId="0" borderId="17" xfId="0" applyNumberFormat="1" applyFont="1" applyBorder="1" applyAlignment="1" applyProtection="1">
      <alignment horizontal="left" vertical="center" indent="1"/>
      <protection/>
    </xf>
    <xf numFmtId="166" fontId="10" fillId="0" borderId="0" xfId="57" applyNumberFormat="1" applyFont="1" applyFill="1" applyBorder="1" applyAlignment="1" applyProtection="1">
      <alignment horizontal="center" vertical="center"/>
      <protection/>
    </xf>
    <xf numFmtId="166" fontId="10" fillId="0" borderId="10" xfId="57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66" fontId="8" fillId="0" borderId="23" xfId="57" applyNumberFormat="1" applyFont="1" applyFill="1" applyBorder="1" applyAlignment="1" applyProtection="1">
      <alignment horizontal="center" vertical="center"/>
      <protection/>
    </xf>
    <xf numFmtId="166" fontId="8" fillId="0" borderId="24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164" fontId="8" fillId="0" borderId="11" xfId="0" applyNumberFormat="1" applyFont="1" applyBorder="1" applyAlignment="1" applyProtection="1">
      <alignment horizontal="left" vertical="center" wrapText="1"/>
      <protection/>
    </xf>
    <xf numFmtId="166" fontId="8" fillId="0" borderId="12" xfId="57" applyNumberFormat="1" applyFont="1" applyFill="1" applyBorder="1" applyAlignment="1" applyProtection="1">
      <alignment horizontal="center" vertical="center"/>
      <protection/>
    </xf>
    <xf numFmtId="166" fontId="8" fillId="0" borderId="25" xfId="57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66" fontId="10" fillId="0" borderId="16" xfId="57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66" fontId="8" fillId="0" borderId="27" xfId="57" applyNumberFormat="1" applyFont="1" applyFill="1" applyBorder="1" applyAlignment="1" applyProtection="1">
      <alignment horizontal="center" vertical="center"/>
      <protection/>
    </xf>
    <xf numFmtId="166" fontId="8" fillId="0" borderId="28" xfId="57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67" fontId="5" fillId="0" borderId="16" xfId="0" applyNumberFormat="1" applyFont="1" applyFill="1" applyBorder="1" applyAlignment="1" applyProtection="1">
      <alignment horizontal="right" vertical="center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167" fontId="5" fillId="0" borderId="29" xfId="0" applyNumberFormat="1" applyFont="1" applyFill="1" applyBorder="1" applyAlignment="1" applyProtection="1">
      <alignment horizontal="right" vertical="center"/>
      <protection/>
    </xf>
    <xf numFmtId="167" fontId="6" fillId="0" borderId="30" xfId="0" applyNumberFormat="1" applyFont="1" applyFill="1" applyBorder="1" applyAlignment="1" applyProtection="1">
      <alignment horizontal="right" vertical="center"/>
      <protection/>
    </xf>
    <xf numFmtId="167" fontId="6" fillId="0" borderId="23" xfId="0" applyNumberFormat="1" applyFont="1" applyFill="1" applyBorder="1" applyAlignment="1" applyProtection="1">
      <alignment horizontal="right" vertical="center"/>
      <protection/>
    </xf>
    <xf numFmtId="167" fontId="6" fillId="0" borderId="31" xfId="0" applyNumberFormat="1" applyFont="1" applyFill="1" applyBorder="1" applyAlignment="1" applyProtection="1">
      <alignment horizontal="right" vertical="center"/>
      <protection/>
    </xf>
    <xf numFmtId="167" fontId="6" fillId="0" borderId="16" xfId="0" applyNumberFormat="1" applyFont="1" applyFill="1" applyBorder="1" applyAlignment="1" applyProtection="1">
      <alignment horizontal="right" vertical="center"/>
      <protection/>
    </xf>
    <xf numFmtId="167" fontId="6" fillId="0" borderId="0" xfId="0" applyNumberFormat="1" applyFont="1" applyFill="1" applyBorder="1" applyAlignment="1" applyProtection="1">
      <alignment horizontal="right" vertical="center"/>
      <protection/>
    </xf>
    <xf numFmtId="167" fontId="6" fillId="0" borderId="29" xfId="0" applyNumberFormat="1" applyFont="1" applyFill="1" applyBorder="1" applyAlignment="1" applyProtection="1">
      <alignment horizontal="right" vertical="center"/>
      <protection/>
    </xf>
    <xf numFmtId="167" fontId="8" fillId="0" borderId="16" xfId="0" applyNumberFormat="1" applyFont="1" applyFill="1" applyBorder="1" applyAlignment="1" applyProtection="1">
      <alignment horizontal="right" vertical="center"/>
      <protection/>
    </xf>
    <xf numFmtId="167" fontId="8" fillId="0" borderId="12" xfId="0" applyNumberFormat="1" applyFont="1" applyFill="1" applyBorder="1" applyAlignment="1" applyProtection="1">
      <alignment horizontal="right" vertical="center"/>
      <protection/>
    </xf>
    <xf numFmtId="167" fontId="8" fillId="0" borderId="13" xfId="0" applyNumberFormat="1" applyFont="1" applyFill="1" applyBorder="1" applyAlignment="1" applyProtection="1">
      <alignment horizontal="right" vertical="center"/>
      <protection/>
    </xf>
    <xf numFmtId="167" fontId="8" fillId="0" borderId="32" xfId="0" applyNumberFormat="1" applyFont="1" applyFill="1" applyBorder="1" applyAlignment="1" applyProtection="1">
      <alignment horizontal="right" vertical="center"/>
      <protection/>
    </xf>
    <xf numFmtId="167" fontId="9" fillId="0" borderId="12" xfId="0" applyNumberFormat="1" applyFont="1" applyBorder="1" applyAlignment="1" applyProtection="1">
      <alignment horizontal="center" vertical="center" wrapText="1"/>
      <protection/>
    </xf>
    <xf numFmtId="167" fontId="9" fillId="0" borderId="13" xfId="0" applyNumberFormat="1" applyFont="1" applyBorder="1" applyAlignment="1" applyProtection="1">
      <alignment horizontal="center" vertical="center" wrapText="1"/>
      <protection/>
    </xf>
    <xf numFmtId="167" fontId="9" fillId="0" borderId="32" xfId="0" applyNumberFormat="1" applyFont="1" applyBorder="1" applyAlignment="1" applyProtection="1">
      <alignment horizontal="center" vertical="center" wrapText="1"/>
      <protection/>
    </xf>
    <xf numFmtId="167" fontId="6" fillId="0" borderId="33" xfId="0" applyNumberFormat="1" applyFont="1" applyFill="1" applyBorder="1" applyAlignment="1" applyProtection="1">
      <alignment horizontal="right" vertical="center"/>
      <protection/>
    </xf>
    <xf numFmtId="167" fontId="6" fillId="0" borderId="27" xfId="0" applyNumberFormat="1" applyFont="1" applyFill="1" applyBorder="1" applyAlignment="1" applyProtection="1">
      <alignment horizontal="right" vertical="center"/>
      <protection/>
    </xf>
    <xf numFmtId="167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3" fillId="0" borderId="0" xfId="0" applyFont="1" applyAlignment="1" applyProtection="1">
      <alignment wrapText="1"/>
      <protection/>
    </xf>
    <xf numFmtId="164" fontId="6" fillId="0" borderId="37" xfId="0" applyNumberFormat="1" applyFont="1" applyFill="1" applyBorder="1" applyAlignment="1" applyProtection="1" quotePrefix="1">
      <alignment horizontal="center" vertical="top"/>
      <protection/>
    </xf>
    <xf numFmtId="164" fontId="6" fillId="0" borderId="38" xfId="0" applyNumberFormat="1" applyFont="1" applyFill="1" applyBorder="1" applyAlignment="1" applyProtection="1" quotePrefix="1">
      <alignment horizontal="center" vertical="top"/>
      <protection/>
    </xf>
    <xf numFmtId="164" fontId="6" fillId="0" borderId="39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2" sqref="B2:K2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72" t="s">
        <v>50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50761725849</v>
      </c>
      <c r="D8" s="42">
        <v>50499831662</v>
      </c>
      <c r="E8" s="42">
        <v>49777521792</v>
      </c>
      <c r="F8" s="42">
        <v>55890939543</v>
      </c>
      <c r="G8" s="43">
        <v>58660998903</v>
      </c>
      <c r="H8" s="44">
        <v>61732238521</v>
      </c>
      <c r="I8" s="21">
        <f>IF(($E8=0),0,((($F8/$E8)-1)*100))</f>
        <v>12.281482747464768</v>
      </c>
      <c r="J8" s="22">
        <f>IF(($E8=0),0,(((($H8/$E8)^(1/3))-1)*100))</f>
        <v>7.4384130395070525</v>
      </c>
      <c r="K8" s="2"/>
    </row>
    <row r="9" spans="1:11" ht="12.75">
      <c r="A9" s="4" t="s">
        <v>17</v>
      </c>
      <c r="B9" s="20" t="s">
        <v>20</v>
      </c>
      <c r="C9" s="42">
        <v>130182820892</v>
      </c>
      <c r="D9" s="42">
        <v>129305443619</v>
      </c>
      <c r="E9" s="42">
        <v>122566395972</v>
      </c>
      <c r="F9" s="42">
        <v>148239792167</v>
      </c>
      <c r="G9" s="43">
        <v>160444359190</v>
      </c>
      <c r="H9" s="44">
        <v>173304767976</v>
      </c>
      <c r="I9" s="21">
        <f>IF(($E9=0),0,((($F9/$E9)-1)*100))</f>
        <v>20.94652126416854</v>
      </c>
      <c r="J9" s="22">
        <f>IF(($E9=0),0,(((($H9/$E9)^(1/3))-1)*100))</f>
        <v>12.239665850168425</v>
      </c>
      <c r="K9" s="2"/>
    </row>
    <row r="10" spans="1:11" ht="12.75">
      <c r="A10" s="4" t="s">
        <v>17</v>
      </c>
      <c r="B10" s="20" t="s">
        <v>21</v>
      </c>
      <c r="C10" s="42">
        <v>65285773097</v>
      </c>
      <c r="D10" s="42">
        <v>59086219737</v>
      </c>
      <c r="E10" s="42">
        <v>61868655511</v>
      </c>
      <c r="F10" s="42">
        <v>63958697879</v>
      </c>
      <c r="G10" s="43">
        <v>66938275117</v>
      </c>
      <c r="H10" s="44">
        <v>68111578465</v>
      </c>
      <c r="I10" s="21">
        <f aca="true" t="shared" si="0" ref="I10:I33">IF(($E10=0),0,((($F10/$E10)-1)*100))</f>
        <v>3.3781926417140173</v>
      </c>
      <c r="J10" s="22">
        <f aca="true" t="shared" si="1" ref="J10:J33">IF(($E10=0),0,(((($H10/$E10)^(1/3))-1)*100))</f>
        <v>3.2563467736722362</v>
      </c>
      <c r="K10" s="2"/>
    </row>
    <row r="11" spans="1:11" ht="12.75">
      <c r="A11" s="8" t="s">
        <v>17</v>
      </c>
      <c r="B11" s="23" t="s">
        <v>22</v>
      </c>
      <c r="C11" s="45">
        <v>246230319838</v>
      </c>
      <c r="D11" s="45">
        <v>238891495018</v>
      </c>
      <c r="E11" s="45">
        <v>234212573275</v>
      </c>
      <c r="F11" s="45">
        <v>268089429589</v>
      </c>
      <c r="G11" s="46">
        <v>286043633210</v>
      </c>
      <c r="H11" s="47">
        <v>303148584962</v>
      </c>
      <c r="I11" s="24">
        <f t="shared" si="0"/>
        <v>14.464149315427054</v>
      </c>
      <c r="J11" s="25">
        <f t="shared" si="1"/>
        <v>8.980412288217687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67873047969</v>
      </c>
      <c r="D13" s="42">
        <v>68309853727</v>
      </c>
      <c r="E13" s="42">
        <v>67651489428</v>
      </c>
      <c r="F13" s="42">
        <v>75920528638</v>
      </c>
      <c r="G13" s="43">
        <v>79979237789</v>
      </c>
      <c r="H13" s="44">
        <v>83767889509</v>
      </c>
      <c r="I13" s="21">
        <f t="shared" si="0"/>
        <v>12.222996536980247</v>
      </c>
      <c r="J13" s="22">
        <f t="shared" si="1"/>
        <v>7.38247355917423</v>
      </c>
      <c r="K13" s="2"/>
    </row>
    <row r="14" spans="1:11" ht="12.75">
      <c r="A14" s="4" t="s">
        <v>17</v>
      </c>
      <c r="B14" s="20" t="s">
        <v>25</v>
      </c>
      <c r="C14" s="42">
        <v>18586133100</v>
      </c>
      <c r="D14" s="42">
        <v>17407521609</v>
      </c>
      <c r="E14" s="42">
        <v>16323523538</v>
      </c>
      <c r="F14" s="42">
        <v>18267783998</v>
      </c>
      <c r="G14" s="43">
        <v>19056086599</v>
      </c>
      <c r="H14" s="44">
        <v>19592578334</v>
      </c>
      <c r="I14" s="21">
        <f t="shared" si="0"/>
        <v>11.910789085909679</v>
      </c>
      <c r="J14" s="22">
        <f t="shared" si="1"/>
        <v>6.273722725051356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57556175606</v>
      </c>
      <c r="D16" s="42">
        <v>57907897476</v>
      </c>
      <c r="E16" s="42">
        <v>56584853165</v>
      </c>
      <c r="F16" s="42">
        <v>71095270470</v>
      </c>
      <c r="G16" s="43">
        <v>77780057724</v>
      </c>
      <c r="H16" s="44">
        <v>85450781800</v>
      </c>
      <c r="I16" s="21">
        <f t="shared" si="0"/>
        <v>25.643642235295715</v>
      </c>
      <c r="J16" s="22">
        <f t="shared" si="1"/>
        <v>14.72866737259344</v>
      </c>
      <c r="K16" s="2"/>
    </row>
    <row r="17" spans="1:11" ht="12.75">
      <c r="A17" s="4" t="s">
        <v>17</v>
      </c>
      <c r="B17" s="20" t="s">
        <v>27</v>
      </c>
      <c r="C17" s="42">
        <v>104108761483</v>
      </c>
      <c r="D17" s="42">
        <v>95938554621</v>
      </c>
      <c r="E17" s="42">
        <v>91679819748</v>
      </c>
      <c r="F17" s="42">
        <v>102731669498</v>
      </c>
      <c r="G17" s="43">
        <v>108326159365</v>
      </c>
      <c r="H17" s="44">
        <v>113532444219</v>
      </c>
      <c r="I17" s="28">
        <f t="shared" si="0"/>
        <v>12.054833637738582</v>
      </c>
      <c r="J17" s="29">
        <f t="shared" si="1"/>
        <v>7.3862670349921</v>
      </c>
      <c r="K17" s="2"/>
    </row>
    <row r="18" spans="1:11" ht="12.75">
      <c r="A18" s="4" t="s">
        <v>17</v>
      </c>
      <c r="B18" s="23" t="s">
        <v>28</v>
      </c>
      <c r="C18" s="45">
        <v>248124118158</v>
      </c>
      <c r="D18" s="45">
        <v>239563827433</v>
      </c>
      <c r="E18" s="45">
        <v>232239685879</v>
      </c>
      <c r="F18" s="45">
        <v>268015252604</v>
      </c>
      <c r="G18" s="46">
        <v>285141541477</v>
      </c>
      <c r="H18" s="47">
        <v>302343693862</v>
      </c>
      <c r="I18" s="24">
        <f t="shared" si="0"/>
        <v>15.404587975390015</v>
      </c>
      <c r="J18" s="25">
        <f t="shared" si="1"/>
        <v>9.191330967375633</v>
      </c>
      <c r="K18" s="2"/>
    </row>
    <row r="19" spans="1:11" ht="23.25" customHeight="1">
      <c r="A19" s="30" t="s">
        <v>17</v>
      </c>
      <c r="B19" s="31" t="s">
        <v>29</v>
      </c>
      <c r="C19" s="51">
        <v>-1893798320</v>
      </c>
      <c r="D19" s="51">
        <v>-672332415</v>
      </c>
      <c r="E19" s="51">
        <v>1972887396</v>
      </c>
      <c r="F19" s="52">
        <v>74176985</v>
      </c>
      <c r="G19" s="53">
        <v>902091733</v>
      </c>
      <c r="H19" s="54">
        <v>804891100</v>
      </c>
      <c r="I19" s="32">
        <f t="shared" si="0"/>
        <v>-96.24018151515425</v>
      </c>
      <c r="J19" s="33">
        <f t="shared" si="1"/>
        <v>-25.832846897327855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9533302621</v>
      </c>
      <c r="D22" s="42">
        <v>8012402022</v>
      </c>
      <c r="E22" s="42">
        <v>5079157500</v>
      </c>
      <c r="F22" s="42">
        <v>10152572287</v>
      </c>
      <c r="G22" s="43">
        <v>12099529435</v>
      </c>
      <c r="H22" s="44">
        <v>14271867135</v>
      </c>
      <c r="I22" s="37">
        <f t="shared" si="0"/>
        <v>99.88693571719325</v>
      </c>
      <c r="J22" s="22">
        <f t="shared" si="1"/>
        <v>41.11170455713962</v>
      </c>
      <c r="K22" s="2"/>
    </row>
    <row r="23" spans="1:11" ht="12.75">
      <c r="A23" s="8" t="s">
        <v>17</v>
      </c>
      <c r="B23" s="20" t="s">
        <v>32</v>
      </c>
      <c r="C23" s="42">
        <v>7782132397</v>
      </c>
      <c r="D23" s="42">
        <v>9879137905</v>
      </c>
      <c r="E23" s="42">
        <v>7490791523</v>
      </c>
      <c r="F23" s="42">
        <v>8251257144</v>
      </c>
      <c r="G23" s="43">
        <v>7465819693</v>
      </c>
      <c r="H23" s="44">
        <v>7606017704</v>
      </c>
      <c r="I23" s="37">
        <f t="shared" si="0"/>
        <v>10.152006215431818</v>
      </c>
      <c r="J23" s="22">
        <f t="shared" si="1"/>
        <v>0.5101390638901249</v>
      </c>
      <c r="K23" s="2"/>
    </row>
    <row r="24" spans="1:11" ht="12.75">
      <c r="A24" s="8" t="s">
        <v>17</v>
      </c>
      <c r="B24" s="20" t="s">
        <v>33</v>
      </c>
      <c r="C24" s="42">
        <v>14236831001</v>
      </c>
      <c r="D24" s="42">
        <v>14273371892</v>
      </c>
      <c r="E24" s="42">
        <v>10853107858</v>
      </c>
      <c r="F24" s="42">
        <v>15976172165</v>
      </c>
      <c r="G24" s="43">
        <v>16684152177</v>
      </c>
      <c r="H24" s="44">
        <v>17004396005</v>
      </c>
      <c r="I24" s="37">
        <f t="shared" si="0"/>
        <v>47.203661605774116</v>
      </c>
      <c r="J24" s="22">
        <f t="shared" si="1"/>
        <v>16.145493543938706</v>
      </c>
      <c r="K24" s="2"/>
    </row>
    <row r="25" spans="1:11" ht="12.75">
      <c r="A25" s="8" t="s">
        <v>17</v>
      </c>
      <c r="B25" s="20" t="s">
        <v>34</v>
      </c>
      <c r="C25" s="42">
        <v>0</v>
      </c>
      <c r="D25" s="42">
        <v>0</v>
      </c>
      <c r="E25" s="42">
        <v>0</v>
      </c>
      <c r="F25" s="42">
        <v>0</v>
      </c>
      <c r="G25" s="43">
        <v>0</v>
      </c>
      <c r="H25" s="44">
        <v>0</v>
      </c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31552266019</v>
      </c>
      <c r="D26" s="45">
        <v>32164911819</v>
      </c>
      <c r="E26" s="45">
        <v>23423056881</v>
      </c>
      <c r="F26" s="45">
        <v>34380001596</v>
      </c>
      <c r="G26" s="46">
        <v>36249501305</v>
      </c>
      <c r="H26" s="47">
        <v>38882280844</v>
      </c>
      <c r="I26" s="24">
        <f t="shared" si="0"/>
        <v>46.778457528692186</v>
      </c>
      <c r="J26" s="25">
        <f t="shared" si="1"/>
        <v>18.404821272608896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3902210953</v>
      </c>
      <c r="D28" s="42">
        <v>4080276699</v>
      </c>
      <c r="E28" s="42">
        <v>3152115834</v>
      </c>
      <c r="F28" s="42">
        <v>4527232471</v>
      </c>
      <c r="G28" s="43">
        <v>3898486674</v>
      </c>
      <c r="H28" s="44">
        <v>4499388542</v>
      </c>
      <c r="I28" s="37">
        <f t="shared" si="0"/>
        <v>43.62519366095097</v>
      </c>
      <c r="J28" s="22">
        <f t="shared" si="1"/>
        <v>12.59448266573655</v>
      </c>
      <c r="K28" s="2"/>
    </row>
    <row r="29" spans="1:11" ht="12.75">
      <c r="A29" s="8" t="s">
        <v>17</v>
      </c>
      <c r="B29" s="20" t="s">
        <v>38</v>
      </c>
      <c r="C29" s="42">
        <v>3051148759</v>
      </c>
      <c r="D29" s="42">
        <v>3489574517</v>
      </c>
      <c r="E29" s="42">
        <v>2942068264</v>
      </c>
      <c r="F29" s="42">
        <v>3676110340</v>
      </c>
      <c r="G29" s="43">
        <v>3912865250</v>
      </c>
      <c r="H29" s="44">
        <v>4126518797</v>
      </c>
      <c r="I29" s="37">
        <f t="shared" si="0"/>
        <v>24.9498655412572</v>
      </c>
      <c r="J29" s="22">
        <f t="shared" si="1"/>
        <v>11.937867101895105</v>
      </c>
      <c r="K29" s="2"/>
    </row>
    <row r="30" spans="1:11" ht="12.75">
      <c r="A30" s="8" t="s">
        <v>17</v>
      </c>
      <c r="B30" s="20" t="s">
        <v>39</v>
      </c>
      <c r="C30" s="42">
        <v>1329771729</v>
      </c>
      <c r="D30" s="42">
        <v>2018729238</v>
      </c>
      <c r="E30" s="42">
        <v>901802750</v>
      </c>
      <c r="F30" s="42">
        <v>2640905101</v>
      </c>
      <c r="G30" s="43">
        <v>2694192658</v>
      </c>
      <c r="H30" s="44">
        <v>3050514419</v>
      </c>
      <c r="I30" s="37">
        <f t="shared" si="0"/>
        <v>192.84731067852698</v>
      </c>
      <c r="J30" s="22">
        <f t="shared" si="1"/>
        <v>50.113761996675585</v>
      </c>
      <c r="K30" s="2"/>
    </row>
    <row r="31" spans="1:11" ht="12.75">
      <c r="A31" s="8" t="s">
        <v>17</v>
      </c>
      <c r="B31" s="20" t="s">
        <v>40</v>
      </c>
      <c r="C31" s="42">
        <v>8217694489</v>
      </c>
      <c r="D31" s="42">
        <v>7104987885</v>
      </c>
      <c r="E31" s="42">
        <v>5889182510</v>
      </c>
      <c r="F31" s="42">
        <v>8772825960</v>
      </c>
      <c r="G31" s="43">
        <v>9765489335</v>
      </c>
      <c r="H31" s="44">
        <v>9924490036</v>
      </c>
      <c r="I31" s="37">
        <f t="shared" si="0"/>
        <v>48.96508887444888</v>
      </c>
      <c r="J31" s="22">
        <f t="shared" si="1"/>
        <v>19.001123641306506</v>
      </c>
      <c r="K31" s="2"/>
    </row>
    <row r="32" spans="1:11" ht="12.75">
      <c r="A32" s="8" t="s">
        <v>17</v>
      </c>
      <c r="B32" s="20" t="s">
        <v>34</v>
      </c>
      <c r="C32" s="42">
        <v>15066577684</v>
      </c>
      <c r="D32" s="42">
        <v>15495309332</v>
      </c>
      <c r="E32" s="42">
        <v>10167670490</v>
      </c>
      <c r="F32" s="42">
        <v>14803668694</v>
      </c>
      <c r="G32" s="43">
        <v>16021926618</v>
      </c>
      <c r="H32" s="44">
        <v>17327730640</v>
      </c>
      <c r="I32" s="37">
        <f t="shared" si="0"/>
        <v>45.59548038618628</v>
      </c>
      <c r="J32" s="22">
        <f t="shared" si="1"/>
        <v>19.4464944014346</v>
      </c>
      <c r="K32" s="2"/>
    </row>
    <row r="33" spans="1:11" ht="13.5" thickBot="1">
      <c r="A33" s="8" t="s">
        <v>17</v>
      </c>
      <c r="B33" s="38" t="s">
        <v>41</v>
      </c>
      <c r="C33" s="58">
        <v>31567403614</v>
      </c>
      <c r="D33" s="58">
        <v>32188877671</v>
      </c>
      <c r="E33" s="58">
        <v>23052839848</v>
      </c>
      <c r="F33" s="58">
        <v>34420742566</v>
      </c>
      <c r="G33" s="59">
        <v>36292960535</v>
      </c>
      <c r="H33" s="60">
        <v>38928642434</v>
      </c>
      <c r="I33" s="39">
        <f t="shared" si="0"/>
        <v>49.31237449682906</v>
      </c>
      <c r="J33" s="40">
        <f t="shared" si="1"/>
        <v>19.082590926728884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1687667431</v>
      </c>
      <c r="D8" s="42">
        <v>1687667431</v>
      </c>
      <c r="E8" s="42">
        <v>1592673897</v>
      </c>
      <c r="F8" s="42">
        <v>1834764190</v>
      </c>
      <c r="G8" s="43">
        <v>1963197683</v>
      </c>
      <c r="H8" s="44">
        <v>2120253498</v>
      </c>
      <c r="I8" s="21">
        <f>IF(($E8=0),0,((($F8/$E8)-1)*100))</f>
        <v>15.20024240090876</v>
      </c>
      <c r="J8" s="22">
        <f>IF(($E8=0),0,(((($H8/$E8)^(1/3))-1)*100))</f>
        <v>10.006996833382619</v>
      </c>
      <c r="K8" s="2"/>
    </row>
    <row r="9" spans="1:11" ht="12.75">
      <c r="A9" s="4" t="s">
        <v>17</v>
      </c>
      <c r="B9" s="20" t="s">
        <v>20</v>
      </c>
      <c r="C9" s="42">
        <v>3546712416</v>
      </c>
      <c r="D9" s="42">
        <v>3546712416</v>
      </c>
      <c r="E9" s="42">
        <v>3729821128</v>
      </c>
      <c r="F9" s="42">
        <v>3978391144</v>
      </c>
      <c r="G9" s="43">
        <v>4330799316</v>
      </c>
      <c r="H9" s="44">
        <v>4717076226</v>
      </c>
      <c r="I9" s="21">
        <f>IF(($E9=0),0,((($F9/$E9)-1)*100))</f>
        <v>6.664395086776942</v>
      </c>
      <c r="J9" s="22">
        <f>IF(($E9=0),0,(((($H9/$E9)^(1/3))-1)*100))</f>
        <v>8.142140925565823</v>
      </c>
      <c r="K9" s="2"/>
    </row>
    <row r="10" spans="1:11" ht="12.75">
      <c r="A10" s="4" t="s">
        <v>17</v>
      </c>
      <c r="B10" s="20" t="s">
        <v>21</v>
      </c>
      <c r="C10" s="42">
        <v>2273171793</v>
      </c>
      <c r="D10" s="42">
        <v>2538061360</v>
      </c>
      <c r="E10" s="42">
        <v>2268369996</v>
      </c>
      <c r="F10" s="42">
        <v>2420956293</v>
      </c>
      <c r="G10" s="43">
        <v>2510514645</v>
      </c>
      <c r="H10" s="44">
        <v>2552490682</v>
      </c>
      <c r="I10" s="21">
        <f aca="true" t="shared" si="0" ref="I10:I33">IF(($E10=0),0,((($F10/$E10)-1)*100))</f>
        <v>6.726693496610681</v>
      </c>
      <c r="J10" s="22">
        <f aca="true" t="shared" si="1" ref="J10:J33">IF(($E10=0),0,(((($H10/$E10)^(1/3))-1)*100))</f>
        <v>4.011994350347603</v>
      </c>
      <c r="K10" s="2"/>
    </row>
    <row r="11" spans="1:11" ht="12.75">
      <c r="A11" s="8" t="s">
        <v>17</v>
      </c>
      <c r="B11" s="23" t="s">
        <v>22</v>
      </c>
      <c r="C11" s="45">
        <v>7507551640</v>
      </c>
      <c r="D11" s="45">
        <v>7772441207</v>
      </c>
      <c r="E11" s="45">
        <v>7590865021</v>
      </c>
      <c r="F11" s="45">
        <v>8234111627</v>
      </c>
      <c r="G11" s="46">
        <v>8804511644</v>
      </c>
      <c r="H11" s="47">
        <v>9389820406</v>
      </c>
      <c r="I11" s="24">
        <f t="shared" si="0"/>
        <v>8.473956580975539</v>
      </c>
      <c r="J11" s="25">
        <f t="shared" si="1"/>
        <v>7.346693617629496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2354464908</v>
      </c>
      <c r="D13" s="42">
        <v>2437560378</v>
      </c>
      <c r="E13" s="42">
        <v>2349790390</v>
      </c>
      <c r="F13" s="42">
        <v>2536209832</v>
      </c>
      <c r="G13" s="43">
        <v>2667854677</v>
      </c>
      <c r="H13" s="44">
        <v>2810409945</v>
      </c>
      <c r="I13" s="21">
        <f t="shared" si="0"/>
        <v>7.933449842732565</v>
      </c>
      <c r="J13" s="22">
        <f t="shared" si="1"/>
        <v>6.148415747439939</v>
      </c>
      <c r="K13" s="2"/>
    </row>
    <row r="14" spans="1:11" ht="12.75">
      <c r="A14" s="4" t="s">
        <v>17</v>
      </c>
      <c r="B14" s="20" t="s">
        <v>25</v>
      </c>
      <c r="C14" s="42">
        <v>497285620</v>
      </c>
      <c r="D14" s="42">
        <v>497285620</v>
      </c>
      <c r="E14" s="42">
        <v>503451624</v>
      </c>
      <c r="F14" s="42">
        <v>871973300</v>
      </c>
      <c r="G14" s="43">
        <v>1088861481</v>
      </c>
      <c r="H14" s="44">
        <v>1176020713</v>
      </c>
      <c r="I14" s="21">
        <f t="shared" si="0"/>
        <v>73.19902418270875</v>
      </c>
      <c r="J14" s="22">
        <f t="shared" si="1"/>
        <v>32.68415865563368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1779698226</v>
      </c>
      <c r="D16" s="42">
        <v>1754307226</v>
      </c>
      <c r="E16" s="42">
        <v>1621307317</v>
      </c>
      <c r="F16" s="42">
        <v>2010260650</v>
      </c>
      <c r="G16" s="43">
        <v>2208472350</v>
      </c>
      <c r="H16" s="44">
        <v>2426227724</v>
      </c>
      <c r="I16" s="21">
        <f t="shared" si="0"/>
        <v>23.990105325602507</v>
      </c>
      <c r="J16" s="22">
        <f t="shared" si="1"/>
        <v>14.381399528161754</v>
      </c>
      <c r="K16" s="2"/>
    </row>
    <row r="17" spans="1:11" ht="12.75">
      <c r="A17" s="4" t="s">
        <v>17</v>
      </c>
      <c r="B17" s="20" t="s">
        <v>27</v>
      </c>
      <c r="C17" s="42">
        <v>2875503894</v>
      </c>
      <c r="D17" s="42">
        <v>3082688991</v>
      </c>
      <c r="E17" s="42">
        <v>3113534403</v>
      </c>
      <c r="F17" s="42">
        <v>2813300931</v>
      </c>
      <c r="G17" s="43">
        <v>2837670490</v>
      </c>
      <c r="H17" s="44">
        <v>2973648125</v>
      </c>
      <c r="I17" s="28">
        <f t="shared" si="0"/>
        <v>-9.642850636585687</v>
      </c>
      <c r="J17" s="29">
        <f t="shared" si="1"/>
        <v>-1.5206207043427455</v>
      </c>
      <c r="K17" s="2"/>
    </row>
    <row r="18" spans="1:11" ht="12.75">
      <c r="A18" s="4" t="s">
        <v>17</v>
      </c>
      <c r="B18" s="23" t="s">
        <v>28</v>
      </c>
      <c r="C18" s="45">
        <v>7506952648</v>
      </c>
      <c r="D18" s="45">
        <v>7771842215</v>
      </c>
      <c r="E18" s="45">
        <v>7588083734</v>
      </c>
      <c r="F18" s="45">
        <v>8231744713</v>
      </c>
      <c r="G18" s="46">
        <v>8802858998</v>
      </c>
      <c r="H18" s="47">
        <v>9386306507</v>
      </c>
      <c r="I18" s="24">
        <f t="shared" si="0"/>
        <v>8.482523408590525</v>
      </c>
      <c r="J18" s="25">
        <f t="shared" si="1"/>
        <v>7.346413515220429</v>
      </c>
      <c r="K18" s="2"/>
    </row>
    <row r="19" spans="1:11" ht="23.25" customHeight="1">
      <c r="A19" s="30" t="s">
        <v>17</v>
      </c>
      <c r="B19" s="31" t="s">
        <v>29</v>
      </c>
      <c r="C19" s="51">
        <v>598992</v>
      </c>
      <c r="D19" s="51">
        <v>598992</v>
      </c>
      <c r="E19" s="51">
        <v>2781287</v>
      </c>
      <c r="F19" s="52">
        <v>2366914</v>
      </c>
      <c r="G19" s="53">
        <v>1652646</v>
      </c>
      <c r="H19" s="54">
        <v>3513899</v>
      </c>
      <c r="I19" s="32">
        <f t="shared" si="0"/>
        <v>-14.898606292698313</v>
      </c>
      <c r="J19" s="33">
        <f t="shared" si="1"/>
        <v>8.105508231400705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230800142</v>
      </c>
      <c r="D22" s="42">
        <v>230800142</v>
      </c>
      <c r="E22" s="42">
        <v>1978778</v>
      </c>
      <c r="F22" s="42">
        <v>369714278</v>
      </c>
      <c r="G22" s="43">
        <v>723990380</v>
      </c>
      <c r="H22" s="44">
        <v>866770002</v>
      </c>
      <c r="I22" s="37">
        <f t="shared" si="0"/>
        <v>18583.96950036841</v>
      </c>
      <c r="J22" s="22">
        <f t="shared" si="1"/>
        <v>659.4553859277365</v>
      </c>
      <c r="K22" s="2"/>
    </row>
    <row r="23" spans="1:11" ht="12.75">
      <c r="A23" s="8" t="s">
        <v>17</v>
      </c>
      <c r="B23" s="20" t="s">
        <v>32</v>
      </c>
      <c r="C23" s="42">
        <v>623019286</v>
      </c>
      <c r="D23" s="42">
        <v>860388705</v>
      </c>
      <c r="E23" s="42">
        <v>549454569</v>
      </c>
      <c r="F23" s="42">
        <v>701378735</v>
      </c>
      <c r="G23" s="43">
        <v>728580992</v>
      </c>
      <c r="H23" s="44">
        <v>491750169</v>
      </c>
      <c r="I23" s="37">
        <f t="shared" si="0"/>
        <v>27.649995936242732</v>
      </c>
      <c r="J23" s="22">
        <f t="shared" si="1"/>
        <v>-3.6309503362578988</v>
      </c>
      <c r="K23" s="2"/>
    </row>
    <row r="24" spans="1:11" ht="12.75">
      <c r="A24" s="8" t="s">
        <v>17</v>
      </c>
      <c r="B24" s="20" t="s">
        <v>33</v>
      </c>
      <c r="C24" s="42">
        <v>806269169</v>
      </c>
      <c r="D24" s="42">
        <v>1117658202</v>
      </c>
      <c r="E24" s="42">
        <v>743284644</v>
      </c>
      <c r="F24" s="42">
        <v>732498600</v>
      </c>
      <c r="G24" s="43">
        <v>756203020</v>
      </c>
      <c r="H24" s="44">
        <v>758777980</v>
      </c>
      <c r="I24" s="37">
        <f t="shared" si="0"/>
        <v>-1.4511323605388537</v>
      </c>
      <c r="J24" s="22">
        <f t="shared" si="1"/>
        <v>0.690041417885201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1660088597</v>
      </c>
      <c r="D26" s="45">
        <v>2208847049</v>
      </c>
      <c r="E26" s="45">
        <v>1294717991</v>
      </c>
      <c r="F26" s="45">
        <v>1803591613</v>
      </c>
      <c r="G26" s="46">
        <v>2208774392</v>
      </c>
      <c r="H26" s="47">
        <v>2117298151</v>
      </c>
      <c r="I26" s="24">
        <f t="shared" si="0"/>
        <v>39.30381948326538</v>
      </c>
      <c r="J26" s="25">
        <f t="shared" si="1"/>
        <v>17.815458700380237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187988950</v>
      </c>
      <c r="D28" s="42">
        <v>167911474</v>
      </c>
      <c r="E28" s="42">
        <v>104480302</v>
      </c>
      <c r="F28" s="42">
        <v>393311623</v>
      </c>
      <c r="G28" s="43">
        <v>416650840</v>
      </c>
      <c r="H28" s="44">
        <v>523887665</v>
      </c>
      <c r="I28" s="37">
        <f t="shared" si="0"/>
        <v>276.44571796892393</v>
      </c>
      <c r="J28" s="22">
        <f t="shared" si="1"/>
        <v>71.15959542710686</v>
      </c>
      <c r="K28" s="2"/>
    </row>
    <row r="29" spans="1:11" ht="12.75">
      <c r="A29" s="8" t="s">
        <v>17</v>
      </c>
      <c r="B29" s="20" t="s">
        <v>38</v>
      </c>
      <c r="C29" s="42">
        <v>185118964</v>
      </c>
      <c r="D29" s="42">
        <v>189661336</v>
      </c>
      <c r="E29" s="42">
        <v>180023123</v>
      </c>
      <c r="F29" s="42">
        <v>182692154</v>
      </c>
      <c r="G29" s="43">
        <v>247641958</v>
      </c>
      <c r="H29" s="44">
        <v>224632329</v>
      </c>
      <c r="I29" s="37">
        <f t="shared" si="0"/>
        <v>1.482604542973065</v>
      </c>
      <c r="J29" s="22">
        <f t="shared" si="1"/>
        <v>7.6584169466738405</v>
      </c>
      <c r="K29" s="2"/>
    </row>
    <row r="30" spans="1:11" ht="12.75">
      <c r="A30" s="8" t="s">
        <v>17</v>
      </c>
      <c r="B30" s="20" t="s">
        <v>39</v>
      </c>
      <c r="C30" s="42">
        <v>28450000</v>
      </c>
      <c r="D30" s="42">
        <v>161993038</v>
      </c>
      <c r="E30" s="42">
        <v>136038174</v>
      </c>
      <c r="F30" s="42">
        <v>41000000</v>
      </c>
      <c r="G30" s="43">
        <v>14200000</v>
      </c>
      <c r="H30" s="44">
        <v>37000000</v>
      </c>
      <c r="I30" s="37">
        <f t="shared" si="0"/>
        <v>-69.86140081533291</v>
      </c>
      <c r="J30" s="22">
        <f t="shared" si="1"/>
        <v>-35.20915509624628</v>
      </c>
      <c r="K30" s="2"/>
    </row>
    <row r="31" spans="1:11" ht="12.75">
      <c r="A31" s="8" t="s">
        <v>17</v>
      </c>
      <c r="B31" s="20" t="s">
        <v>40</v>
      </c>
      <c r="C31" s="42">
        <v>672083966</v>
      </c>
      <c r="D31" s="42">
        <v>762716847</v>
      </c>
      <c r="E31" s="42">
        <v>440624469</v>
      </c>
      <c r="F31" s="42">
        <v>509123988</v>
      </c>
      <c r="G31" s="43">
        <v>557951274</v>
      </c>
      <c r="H31" s="44">
        <v>426982135</v>
      </c>
      <c r="I31" s="37">
        <f t="shared" si="0"/>
        <v>15.54600886225408</v>
      </c>
      <c r="J31" s="22">
        <f t="shared" si="1"/>
        <v>-1.0428836788384466</v>
      </c>
      <c r="K31" s="2"/>
    </row>
    <row r="32" spans="1:11" ht="12.75">
      <c r="A32" s="8" t="s">
        <v>17</v>
      </c>
      <c r="B32" s="20" t="s">
        <v>34</v>
      </c>
      <c r="C32" s="42">
        <v>586596717</v>
      </c>
      <c r="D32" s="42">
        <v>926564354</v>
      </c>
      <c r="E32" s="42">
        <v>433551923</v>
      </c>
      <c r="F32" s="42">
        <v>677463848</v>
      </c>
      <c r="G32" s="43">
        <v>972330320</v>
      </c>
      <c r="H32" s="44">
        <v>904796022</v>
      </c>
      <c r="I32" s="37">
        <f t="shared" si="0"/>
        <v>56.258988153536585</v>
      </c>
      <c r="J32" s="22">
        <f t="shared" si="1"/>
        <v>27.791859189982926</v>
      </c>
      <c r="K32" s="2"/>
    </row>
    <row r="33" spans="1:11" ht="13.5" thickBot="1">
      <c r="A33" s="8" t="s">
        <v>17</v>
      </c>
      <c r="B33" s="38" t="s">
        <v>41</v>
      </c>
      <c r="C33" s="58">
        <v>1660238597</v>
      </c>
      <c r="D33" s="58">
        <v>2208847049</v>
      </c>
      <c r="E33" s="58">
        <v>1294717991</v>
      </c>
      <c r="F33" s="58">
        <v>1803591613</v>
      </c>
      <c r="G33" s="59">
        <v>2208774392</v>
      </c>
      <c r="H33" s="60">
        <v>2117298151</v>
      </c>
      <c r="I33" s="39">
        <f t="shared" si="0"/>
        <v>39.30381948326538</v>
      </c>
      <c r="J33" s="40">
        <f t="shared" si="1"/>
        <v>17.815458700380237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2637580000</v>
      </c>
      <c r="G8" s="43">
        <v>2809022700</v>
      </c>
      <c r="H8" s="44">
        <v>2991609170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6930481490</v>
      </c>
      <c r="G9" s="43">
        <v>7745255310</v>
      </c>
      <c r="H9" s="44">
        <v>8668318460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0</v>
      </c>
      <c r="D10" s="42">
        <v>0</v>
      </c>
      <c r="E10" s="42">
        <v>0</v>
      </c>
      <c r="F10" s="42">
        <v>3267886390</v>
      </c>
      <c r="G10" s="43">
        <v>3584649100</v>
      </c>
      <c r="H10" s="44">
        <v>3625003080</v>
      </c>
      <c r="I10" s="21">
        <f aca="true" t="shared" si="0" ref="I10:I33">IF(($E10=0),0,((($F10/$E10)-1)*100))</f>
        <v>0</v>
      </c>
      <c r="J10" s="22">
        <f aca="true" t="shared" si="1" ref="J10:J33">IF(($E10=0),0,(((($H10/$E10)^(1/3))-1)*100))</f>
        <v>0</v>
      </c>
      <c r="K10" s="2"/>
    </row>
    <row r="11" spans="1:11" ht="12.75">
      <c r="A11" s="8" t="s">
        <v>17</v>
      </c>
      <c r="B11" s="23" t="s">
        <v>22</v>
      </c>
      <c r="C11" s="45">
        <v>0</v>
      </c>
      <c r="D11" s="45">
        <v>0</v>
      </c>
      <c r="E11" s="45">
        <v>0</v>
      </c>
      <c r="F11" s="45">
        <v>12835947880</v>
      </c>
      <c r="G11" s="46">
        <v>14138927110</v>
      </c>
      <c r="H11" s="47">
        <v>15284930710</v>
      </c>
      <c r="I11" s="24">
        <f t="shared" si="0"/>
        <v>0</v>
      </c>
      <c r="J11" s="25">
        <f t="shared" si="1"/>
        <v>0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0</v>
      </c>
      <c r="D13" s="42">
        <v>0</v>
      </c>
      <c r="E13" s="42">
        <v>0</v>
      </c>
      <c r="F13" s="42">
        <v>3921789140</v>
      </c>
      <c r="G13" s="43">
        <v>4198480980</v>
      </c>
      <c r="H13" s="44">
        <v>4543505000</v>
      </c>
      <c r="I13" s="21">
        <f t="shared" si="0"/>
        <v>0</v>
      </c>
      <c r="J13" s="22">
        <f t="shared" si="1"/>
        <v>0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1418970000</v>
      </c>
      <c r="G14" s="43">
        <v>1457917310</v>
      </c>
      <c r="H14" s="44">
        <v>1492895370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4289195330</v>
      </c>
      <c r="G16" s="43">
        <v>5052672100</v>
      </c>
      <c r="H16" s="44">
        <v>5952047740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0</v>
      </c>
      <c r="D17" s="42">
        <v>0</v>
      </c>
      <c r="E17" s="42">
        <v>0</v>
      </c>
      <c r="F17" s="42">
        <v>3654180710</v>
      </c>
      <c r="G17" s="43">
        <v>4026125870</v>
      </c>
      <c r="H17" s="44">
        <v>4219033990</v>
      </c>
      <c r="I17" s="28">
        <f t="shared" si="0"/>
        <v>0</v>
      </c>
      <c r="J17" s="29">
        <f t="shared" si="1"/>
        <v>0</v>
      </c>
      <c r="K17" s="2"/>
    </row>
    <row r="18" spans="1:11" ht="12.75">
      <c r="A18" s="4" t="s">
        <v>17</v>
      </c>
      <c r="B18" s="23" t="s">
        <v>28</v>
      </c>
      <c r="C18" s="45">
        <v>0</v>
      </c>
      <c r="D18" s="45">
        <v>0</v>
      </c>
      <c r="E18" s="45">
        <v>0</v>
      </c>
      <c r="F18" s="45">
        <v>13284135180</v>
      </c>
      <c r="G18" s="46">
        <v>14735196260</v>
      </c>
      <c r="H18" s="47">
        <v>16207482100</v>
      </c>
      <c r="I18" s="24">
        <f t="shared" si="0"/>
        <v>0</v>
      </c>
      <c r="J18" s="25">
        <f t="shared" si="1"/>
        <v>0</v>
      </c>
      <c r="K18" s="2"/>
    </row>
    <row r="19" spans="1:11" ht="23.25" customHeight="1">
      <c r="A19" s="30" t="s">
        <v>17</v>
      </c>
      <c r="B19" s="31" t="s">
        <v>29</v>
      </c>
      <c r="C19" s="51">
        <v>0</v>
      </c>
      <c r="D19" s="51">
        <v>0</v>
      </c>
      <c r="E19" s="51">
        <v>0</v>
      </c>
      <c r="F19" s="52">
        <v>-448187300</v>
      </c>
      <c r="G19" s="53">
        <v>-596269150</v>
      </c>
      <c r="H19" s="54">
        <v>-922551390</v>
      </c>
      <c r="I19" s="32">
        <f t="shared" si="0"/>
        <v>0</v>
      </c>
      <c r="J19" s="33">
        <f t="shared" si="1"/>
        <v>0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254244700</v>
      </c>
      <c r="G22" s="43">
        <v>281942700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405900210</v>
      </c>
      <c r="G23" s="43">
        <v>408085430</v>
      </c>
      <c r="H23" s="44">
        <v>390549210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0</v>
      </c>
      <c r="E24" s="42">
        <v>0</v>
      </c>
      <c r="F24" s="42">
        <v>851761620</v>
      </c>
      <c r="G24" s="43">
        <v>686071480</v>
      </c>
      <c r="H24" s="44">
        <v>785193410</v>
      </c>
      <c r="I24" s="37">
        <f t="shared" si="0"/>
        <v>0</v>
      </c>
      <c r="J24" s="22">
        <f t="shared" si="1"/>
        <v>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0</v>
      </c>
      <c r="D26" s="45">
        <v>0</v>
      </c>
      <c r="E26" s="45">
        <v>0</v>
      </c>
      <c r="F26" s="45">
        <v>1511906530</v>
      </c>
      <c r="G26" s="46">
        <v>1376099610</v>
      </c>
      <c r="H26" s="47">
        <v>1175742620</v>
      </c>
      <c r="I26" s="24">
        <f t="shared" si="0"/>
        <v>0</v>
      </c>
      <c r="J26" s="25">
        <f t="shared" si="1"/>
        <v>0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532067250</v>
      </c>
      <c r="G28" s="43">
        <v>243858100</v>
      </c>
      <c r="H28" s="44">
        <v>201040160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227259880</v>
      </c>
      <c r="G29" s="43">
        <v>159568840</v>
      </c>
      <c r="H29" s="44">
        <v>98383940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386960770</v>
      </c>
      <c r="G31" s="43">
        <v>381881190</v>
      </c>
      <c r="H31" s="44">
        <v>403609850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0</v>
      </c>
      <c r="D32" s="42">
        <v>0</v>
      </c>
      <c r="E32" s="42">
        <v>0</v>
      </c>
      <c r="F32" s="42">
        <v>406359600</v>
      </c>
      <c r="G32" s="43">
        <v>634250710</v>
      </c>
      <c r="H32" s="44">
        <v>519070260</v>
      </c>
      <c r="I32" s="37">
        <f t="shared" si="0"/>
        <v>0</v>
      </c>
      <c r="J32" s="22">
        <f t="shared" si="1"/>
        <v>0</v>
      </c>
      <c r="K32" s="2"/>
    </row>
    <row r="33" spans="1:11" ht="13.5" thickBot="1">
      <c r="A33" s="8" t="s">
        <v>17</v>
      </c>
      <c r="B33" s="38" t="s">
        <v>41</v>
      </c>
      <c r="C33" s="58">
        <v>0</v>
      </c>
      <c r="D33" s="58">
        <v>0</v>
      </c>
      <c r="E33" s="58">
        <v>0</v>
      </c>
      <c r="F33" s="58">
        <v>1552647500</v>
      </c>
      <c r="G33" s="59">
        <v>1419558840</v>
      </c>
      <c r="H33" s="60">
        <v>1222104210</v>
      </c>
      <c r="I33" s="39">
        <f t="shared" si="0"/>
        <v>0</v>
      </c>
      <c r="J33" s="40">
        <f t="shared" si="1"/>
        <v>0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1376320166</v>
      </c>
      <c r="D8" s="42">
        <v>1189321000</v>
      </c>
      <c r="E8" s="42">
        <v>1190390990</v>
      </c>
      <c r="F8" s="42">
        <v>1481826152</v>
      </c>
      <c r="G8" s="43">
        <v>1470405737</v>
      </c>
      <c r="H8" s="44">
        <v>1606151935</v>
      </c>
      <c r="I8" s="21">
        <f>IF(($E8=0),0,((($F8/$E8)-1)*100))</f>
        <v>24.482305767452097</v>
      </c>
      <c r="J8" s="22">
        <f>IF(($E8=0),0,(((($H8/$E8)^(1/3))-1)*100))</f>
        <v>10.500861703162268</v>
      </c>
      <c r="K8" s="2"/>
    </row>
    <row r="9" spans="1:11" ht="12.75">
      <c r="A9" s="4" t="s">
        <v>17</v>
      </c>
      <c r="B9" s="20" t="s">
        <v>20</v>
      </c>
      <c r="C9" s="42">
        <v>4220887661</v>
      </c>
      <c r="D9" s="42">
        <v>4196179882</v>
      </c>
      <c r="E9" s="42">
        <v>4098386772</v>
      </c>
      <c r="F9" s="42">
        <v>4823092359</v>
      </c>
      <c r="G9" s="43">
        <v>4985041774</v>
      </c>
      <c r="H9" s="44">
        <v>5278116249</v>
      </c>
      <c r="I9" s="21">
        <f>IF(($E9=0),0,((($F9/$E9)-1)*100))</f>
        <v>17.682703642105157</v>
      </c>
      <c r="J9" s="22">
        <f>IF(($E9=0),0,(((($H9/$E9)^(1/3))-1)*100))</f>
        <v>8.798273419340097</v>
      </c>
      <c r="K9" s="2"/>
    </row>
    <row r="10" spans="1:11" ht="12.75">
      <c r="A10" s="4" t="s">
        <v>17</v>
      </c>
      <c r="B10" s="20" t="s">
        <v>21</v>
      </c>
      <c r="C10" s="42">
        <v>1815219519</v>
      </c>
      <c r="D10" s="42">
        <v>1874995526</v>
      </c>
      <c r="E10" s="42">
        <v>1556167233</v>
      </c>
      <c r="F10" s="42">
        <v>1768682114</v>
      </c>
      <c r="G10" s="43">
        <v>1790617455</v>
      </c>
      <c r="H10" s="44">
        <v>1858007214</v>
      </c>
      <c r="I10" s="21">
        <f aca="true" t="shared" si="0" ref="I10:I33">IF(($E10=0),0,((($F10/$E10)-1)*100))</f>
        <v>13.65630097417685</v>
      </c>
      <c r="J10" s="22">
        <f aca="true" t="shared" si="1" ref="J10:J33">IF(($E10=0),0,(((($H10/$E10)^(1/3))-1)*100))</f>
        <v>6.087376547052736</v>
      </c>
      <c r="K10" s="2"/>
    </row>
    <row r="11" spans="1:11" ht="12.75">
      <c r="A11" s="8" t="s">
        <v>17</v>
      </c>
      <c r="B11" s="23" t="s">
        <v>22</v>
      </c>
      <c r="C11" s="45">
        <v>7412427346</v>
      </c>
      <c r="D11" s="45">
        <v>7260496408</v>
      </c>
      <c r="E11" s="45">
        <v>6844944995</v>
      </c>
      <c r="F11" s="45">
        <v>8073600625</v>
      </c>
      <c r="G11" s="46">
        <v>8246064966</v>
      </c>
      <c r="H11" s="47">
        <v>8742275398</v>
      </c>
      <c r="I11" s="24">
        <f t="shared" si="0"/>
        <v>17.949824737780816</v>
      </c>
      <c r="J11" s="25">
        <f t="shared" si="1"/>
        <v>8.497110861111246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2103204855</v>
      </c>
      <c r="D13" s="42">
        <v>2095425426</v>
      </c>
      <c r="E13" s="42">
        <v>2183117055</v>
      </c>
      <c r="F13" s="42">
        <v>2168335607</v>
      </c>
      <c r="G13" s="43">
        <v>2180452359</v>
      </c>
      <c r="H13" s="44">
        <v>2198021596</v>
      </c>
      <c r="I13" s="21">
        <f t="shared" si="0"/>
        <v>-0.6770799562096808</v>
      </c>
      <c r="J13" s="22">
        <f t="shared" si="1"/>
        <v>0.2270568490344571</v>
      </c>
      <c r="K13" s="2"/>
    </row>
    <row r="14" spans="1:11" ht="12.75">
      <c r="A14" s="4" t="s">
        <v>17</v>
      </c>
      <c r="B14" s="20" t="s">
        <v>25</v>
      </c>
      <c r="C14" s="42">
        <v>1114763921</v>
      </c>
      <c r="D14" s="42">
        <v>898312620</v>
      </c>
      <c r="E14" s="42">
        <v>895590041</v>
      </c>
      <c r="F14" s="42">
        <v>943784132</v>
      </c>
      <c r="G14" s="43">
        <v>818967406</v>
      </c>
      <c r="H14" s="44">
        <v>793445684</v>
      </c>
      <c r="I14" s="21">
        <f t="shared" si="0"/>
        <v>5.3812669629719645</v>
      </c>
      <c r="J14" s="22">
        <f t="shared" si="1"/>
        <v>-3.9562042442841117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1720532052</v>
      </c>
      <c r="D16" s="42">
        <v>1782813120</v>
      </c>
      <c r="E16" s="42">
        <v>1932081448</v>
      </c>
      <c r="F16" s="42">
        <v>2002152946</v>
      </c>
      <c r="G16" s="43">
        <v>2115278758</v>
      </c>
      <c r="H16" s="44">
        <v>2265103341</v>
      </c>
      <c r="I16" s="21">
        <f t="shared" si="0"/>
        <v>3.626736236846262</v>
      </c>
      <c r="J16" s="22">
        <f t="shared" si="1"/>
        <v>5.443755014060181</v>
      </c>
      <c r="K16" s="2"/>
    </row>
    <row r="17" spans="1:11" ht="12.75">
      <c r="A17" s="4" t="s">
        <v>17</v>
      </c>
      <c r="B17" s="20" t="s">
        <v>27</v>
      </c>
      <c r="C17" s="42">
        <v>1936823897</v>
      </c>
      <c r="D17" s="42">
        <v>2019486068</v>
      </c>
      <c r="E17" s="42">
        <v>2714729607</v>
      </c>
      <c r="F17" s="42">
        <v>2336556053</v>
      </c>
      <c r="G17" s="43">
        <v>2480885895</v>
      </c>
      <c r="H17" s="44">
        <v>2562183843</v>
      </c>
      <c r="I17" s="28">
        <f t="shared" si="0"/>
        <v>-13.930431709473744</v>
      </c>
      <c r="J17" s="29">
        <f t="shared" si="1"/>
        <v>-1.9092843789871083</v>
      </c>
      <c r="K17" s="2"/>
    </row>
    <row r="18" spans="1:11" ht="12.75">
      <c r="A18" s="4" t="s">
        <v>17</v>
      </c>
      <c r="B18" s="23" t="s">
        <v>28</v>
      </c>
      <c r="C18" s="45">
        <v>6875324725</v>
      </c>
      <c r="D18" s="45">
        <v>6796037234</v>
      </c>
      <c r="E18" s="45">
        <v>7725518151</v>
      </c>
      <c r="F18" s="45">
        <v>7450828738</v>
      </c>
      <c r="G18" s="46">
        <v>7595584418</v>
      </c>
      <c r="H18" s="47">
        <v>7818754464</v>
      </c>
      <c r="I18" s="24">
        <f t="shared" si="0"/>
        <v>-3.5556115153835166</v>
      </c>
      <c r="J18" s="25">
        <f t="shared" si="1"/>
        <v>0.4006796186698969</v>
      </c>
      <c r="K18" s="2"/>
    </row>
    <row r="19" spans="1:11" ht="23.25" customHeight="1">
      <c r="A19" s="30" t="s">
        <v>17</v>
      </c>
      <c r="B19" s="31" t="s">
        <v>29</v>
      </c>
      <c r="C19" s="51">
        <v>537102621</v>
      </c>
      <c r="D19" s="51">
        <v>464459174</v>
      </c>
      <c r="E19" s="51">
        <v>-880573156</v>
      </c>
      <c r="F19" s="52">
        <v>622771887</v>
      </c>
      <c r="G19" s="53">
        <v>650480548</v>
      </c>
      <c r="H19" s="54">
        <v>923520934</v>
      </c>
      <c r="I19" s="32">
        <f t="shared" si="0"/>
        <v>-170.72346945357032</v>
      </c>
      <c r="J19" s="33">
        <f t="shared" si="1"/>
        <v>-201.60001391676303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85179220</v>
      </c>
      <c r="D22" s="42">
        <v>43611300</v>
      </c>
      <c r="E22" s="42">
        <v>74963724</v>
      </c>
      <c r="F22" s="42">
        <v>0</v>
      </c>
      <c r="G22" s="43">
        <v>0</v>
      </c>
      <c r="H22" s="44">
        <v>0</v>
      </c>
      <c r="I22" s="37">
        <f t="shared" si="0"/>
        <v>-100</v>
      </c>
      <c r="J22" s="22">
        <f t="shared" si="1"/>
        <v>-100</v>
      </c>
      <c r="K22" s="2"/>
    </row>
    <row r="23" spans="1:11" ht="12.75">
      <c r="A23" s="8" t="s">
        <v>17</v>
      </c>
      <c r="B23" s="20" t="s">
        <v>32</v>
      </c>
      <c r="C23" s="42">
        <v>127918668</v>
      </c>
      <c r="D23" s="42">
        <v>226216364</v>
      </c>
      <c r="E23" s="42">
        <v>124061541</v>
      </c>
      <c r="F23" s="42">
        <v>290196394</v>
      </c>
      <c r="G23" s="43">
        <v>236407153</v>
      </c>
      <c r="H23" s="44">
        <v>212313303</v>
      </c>
      <c r="I23" s="37">
        <f t="shared" si="0"/>
        <v>133.91325922672524</v>
      </c>
      <c r="J23" s="22">
        <f t="shared" si="1"/>
        <v>19.613448604475646</v>
      </c>
      <c r="K23" s="2"/>
    </row>
    <row r="24" spans="1:11" ht="12.75">
      <c r="A24" s="8" t="s">
        <v>17</v>
      </c>
      <c r="B24" s="20" t="s">
        <v>33</v>
      </c>
      <c r="C24" s="42">
        <v>923464351</v>
      </c>
      <c r="D24" s="42">
        <v>764576745</v>
      </c>
      <c r="E24" s="42">
        <v>582162065</v>
      </c>
      <c r="F24" s="42">
        <v>930809260</v>
      </c>
      <c r="G24" s="43">
        <v>1019637556</v>
      </c>
      <c r="H24" s="44">
        <v>1034018712</v>
      </c>
      <c r="I24" s="37">
        <f t="shared" si="0"/>
        <v>59.88833968424239</v>
      </c>
      <c r="J24" s="22">
        <f t="shared" si="1"/>
        <v>21.10483952461708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1136562239</v>
      </c>
      <c r="D26" s="45">
        <v>1034404409</v>
      </c>
      <c r="E26" s="45">
        <v>781187330</v>
      </c>
      <c r="F26" s="45">
        <v>1221005654</v>
      </c>
      <c r="G26" s="46">
        <v>1256044709</v>
      </c>
      <c r="H26" s="47">
        <v>1246332015</v>
      </c>
      <c r="I26" s="24">
        <f t="shared" si="0"/>
        <v>56.30126182410049</v>
      </c>
      <c r="J26" s="25">
        <f t="shared" si="1"/>
        <v>16.84931928512747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263737552</v>
      </c>
      <c r="D28" s="42">
        <v>174265236</v>
      </c>
      <c r="E28" s="42">
        <v>129368730</v>
      </c>
      <c r="F28" s="42">
        <v>332681241</v>
      </c>
      <c r="G28" s="43">
        <v>297404542</v>
      </c>
      <c r="H28" s="44">
        <v>346782751</v>
      </c>
      <c r="I28" s="37">
        <f t="shared" si="0"/>
        <v>157.1573833955083</v>
      </c>
      <c r="J28" s="22">
        <f t="shared" si="1"/>
        <v>38.91294680908794</v>
      </c>
      <c r="K28" s="2"/>
    </row>
    <row r="29" spans="1:11" ht="12.75">
      <c r="A29" s="8" t="s">
        <v>17</v>
      </c>
      <c r="B29" s="20" t="s">
        <v>38</v>
      </c>
      <c r="C29" s="42">
        <v>132650005</v>
      </c>
      <c r="D29" s="42">
        <v>126869168</v>
      </c>
      <c r="E29" s="42">
        <v>107984345</v>
      </c>
      <c r="F29" s="42">
        <v>169165859</v>
      </c>
      <c r="G29" s="43">
        <v>127890481</v>
      </c>
      <c r="H29" s="44">
        <v>92789359</v>
      </c>
      <c r="I29" s="37">
        <f t="shared" si="0"/>
        <v>56.65776275255454</v>
      </c>
      <c r="J29" s="22">
        <f t="shared" si="1"/>
        <v>-4.929496913359676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197850887</v>
      </c>
      <c r="D31" s="42">
        <v>146657167</v>
      </c>
      <c r="E31" s="42">
        <v>134624506</v>
      </c>
      <c r="F31" s="42">
        <v>160167056</v>
      </c>
      <c r="G31" s="43">
        <v>134072892</v>
      </c>
      <c r="H31" s="44">
        <v>175523940</v>
      </c>
      <c r="I31" s="37">
        <f t="shared" si="0"/>
        <v>18.973180113284883</v>
      </c>
      <c r="J31" s="22">
        <f t="shared" si="1"/>
        <v>9.245631321103742</v>
      </c>
      <c r="K31" s="2"/>
    </row>
    <row r="32" spans="1:11" ht="12.75">
      <c r="A32" s="8" t="s">
        <v>17</v>
      </c>
      <c r="B32" s="20" t="s">
        <v>34</v>
      </c>
      <c r="C32" s="42">
        <v>542323795</v>
      </c>
      <c r="D32" s="42">
        <v>586612838</v>
      </c>
      <c r="E32" s="42">
        <v>409209749</v>
      </c>
      <c r="F32" s="42">
        <v>558991498</v>
      </c>
      <c r="G32" s="43">
        <v>696676794</v>
      </c>
      <c r="H32" s="44">
        <v>631235965</v>
      </c>
      <c r="I32" s="37">
        <f t="shared" si="0"/>
        <v>36.6026834321584</v>
      </c>
      <c r="J32" s="22">
        <f t="shared" si="1"/>
        <v>15.544316472266484</v>
      </c>
      <c r="K32" s="2"/>
    </row>
    <row r="33" spans="1:11" ht="13.5" thickBot="1">
      <c r="A33" s="8" t="s">
        <v>17</v>
      </c>
      <c r="B33" s="38" t="s">
        <v>41</v>
      </c>
      <c r="C33" s="58">
        <v>1136562239</v>
      </c>
      <c r="D33" s="58">
        <v>1034404409</v>
      </c>
      <c r="E33" s="58">
        <v>781187330</v>
      </c>
      <c r="F33" s="58">
        <v>1221005654</v>
      </c>
      <c r="G33" s="59">
        <v>1256044709</v>
      </c>
      <c r="H33" s="60">
        <v>1246332015</v>
      </c>
      <c r="I33" s="39">
        <f t="shared" si="0"/>
        <v>56.30126182410049</v>
      </c>
      <c r="J33" s="40">
        <f t="shared" si="1"/>
        <v>16.84931928512747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6140478219</v>
      </c>
      <c r="D8" s="42">
        <v>5950478219</v>
      </c>
      <c r="E8" s="42">
        <v>5930151295</v>
      </c>
      <c r="F8" s="42">
        <v>6681352036</v>
      </c>
      <c r="G8" s="43">
        <v>6961968825</v>
      </c>
      <c r="H8" s="44">
        <v>7268295459</v>
      </c>
      <c r="I8" s="21">
        <f>IF(($E8=0),0,((($F8/$E8)-1)*100))</f>
        <v>12.667480197906155</v>
      </c>
      <c r="J8" s="22">
        <f>IF(($E8=0),0,(((($H8/$E8)^(1/3))-1)*100))</f>
        <v>7.017696771875714</v>
      </c>
      <c r="K8" s="2"/>
    </row>
    <row r="9" spans="1:11" ht="12.75">
      <c r="A9" s="4" t="s">
        <v>17</v>
      </c>
      <c r="B9" s="20" t="s">
        <v>20</v>
      </c>
      <c r="C9" s="42">
        <v>25954543149</v>
      </c>
      <c r="D9" s="42">
        <v>25777967736</v>
      </c>
      <c r="E9" s="42">
        <v>23093845761</v>
      </c>
      <c r="F9" s="42">
        <v>26557357613</v>
      </c>
      <c r="G9" s="43">
        <v>28900599404</v>
      </c>
      <c r="H9" s="44">
        <v>31450297841</v>
      </c>
      <c r="I9" s="21">
        <f>IF(($E9=0),0,((($F9/$E9)-1)*100))</f>
        <v>14.997553408142373</v>
      </c>
      <c r="J9" s="22">
        <f>IF(($E9=0),0,(((($H9/$E9)^(1/3))-1)*100))</f>
        <v>10.8433136713324</v>
      </c>
      <c r="K9" s="2"/>
    </row>
    <row r="10" spans="1:11" ht="12.75">
      <c r="A10" s="4" t="s">
        <v>17</v>
      </c>
      <c r="B10" s="20" t="s">
        <v>21</v>
      </c>
      <c r="C10" s="42">
        <v>9534437766</v>
      </c>
      <c r="D10" s="42">
        <v>10159610655</v>
      </c>
      <c r="E10" s="42">
        <v>8393873213</v>
      </c>
      <c r="F10" s="42">
        <v>9696914805</v>
      </c>
      <c r="G10" s="43">
        <v>10235023353</v>
      </c>
      <c r="H10" s="44">
        <v>10554514998</v>
      </c>
      <c r="I10" s="21">
        <f aca="true" t="shared" si="0" ref="I10:I33">IF(($E10=0),0,((($F10/$E10)-1)*100))</f>
        <v>15.523722588303057</v>
      </c>
      <c r="J10" s="22">
        <f aca="true" t="shared" si="1" ref="J10:J33">IF(($E10=0),0,(((($H10/$E10)^(1/3))-1)*100))</f>
        <v>7.9340877967448264</v>
      </c>
      <c r="K10" s="2"/>
    </row>
    <row r="11" spans="1:11" ht="12.75">
      <c r="A11" s="8" t="s">
        <v>17</v>
      </c>
      <c r="B11" s="23" t="s">
        <v>22</v>
      </c>
      <c r="C11" s="45">
        <v>41629459134</v>
      </c>
      <c r="D11" s="45">
        <v>41888056610</v>
      </c>
      <c r="E11" s="45">
        <v>37417870269</v>
      </c>
      <c r="F11" s="45">
        <v>42935624454</v>
      </c>
      <c r="G11" s="46">
        <v>46097591582</v>
      </c>
      <c r="H11" s="47">
        <v>49273108298</v>
      </c>
      <c r="I11" s="24">
        <f t="shared" si="0"/>
        <v>14.746307433673888</v>
      </c>
      <c r="J11" s="25">
        <f t="shared" si="1"/>
        <v>9.608347857101428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9754167674</v>
      </c>
      <c r="D13" s="42">
        <v>9876050802</v>
      </c>
      <c r="E13" s="42">
        <v>9383005698</v>
      </c>
      <c r="F13" s="42">
        <v>10261652212</v>
      </c>
      <c r="G13" s="43">
        <v>11109632676</v>
      </c>
      <c r="H13" s="44">
        <v>11777798128</v>
      </c>
      <c r="I13" s="21">
        <f t="shared" si="0"/>
        <v>9.364232979068587</v>
      </c>
      <c r="J13" s="22">
        <f t="shared" si="1"/>
        <v>7.871663326855027</v>
      </c>
      <c r="K13" s="2"/>
    </row>
    <row r="14" spans="1:11" ht="12.75">
      <c r="A14" s="4" t="s">
        <v>17</v>
      </c>
      <c r="B14" s="20" t="s">
        <v>25</v>
      </c>
      <c r="C14" s="42">
        <v>3073502136</v>
      </c>
      <c r="D14" s="42">
        <v>3649542921</v>
      </c>
      <c r="E14" s="42">
        <v>3660783371</v>
      </c>
      <c r="F14" s="42">
        <v>3386510775</v>
      </c>
      <c r="G14" s="43">
        <v>3539291128</v>
      </c>
      <c r="H14" s="44">
        <v>3624808534</v>
      </c>
      <c r="I14" s="21">
        <f t="shared" si="0"/>
        <v>-7.492183180592793</v>
      </c>
      <c r="J14" s="22">
        <f t="shared" si="1"/>
        <v>-0.3286484846486526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12547651093</v>
      </c>
      <c r="D16" s="42">
        <v>12447651093</v>
      </c>
      <c r="E16" s="42">
        <v>12184901288</v>
      </c>
      <c r="F16" s="42">
        <v>14224084756</v>
      </c>
      <c r="G16" s="43">
        <v>15490028299</v>
      </c>
      <c r="H16" s="44">
        <v>16868640817</v>
      </c>
      <c r="I16" s="21">
        <f t="shared" si="0"/>
        <v>16.73533022387501</v>
      </c>
      <c r="J16" s="22">
        <f t="shared" si="1"/>
        <v>11.451527536534156</v>
      </c>
      <c r="K16" s="2"/>
    </row>
    <row r="17" spans="1:11" ht="12.75">
      <c r="A17" s="4" t="s">
        <v>17</v>
      </c>
      <c r="B17" s="20" t="s">
        <v>27</v>
      </c>
      <c r="C17" s="42">
        <v>16380653096</v>
      </c>
      <c r="D17" s="42">
        <v>15920199877</v>
      </c>
      <c r="E17" s="42">
        <v>14952075511</v>
      </c>
      <c r="F17" s="42">
        <v>14805137211</v>
      </c>
      <c r="G17" s="43">
        <v>15689836411</v>
      </c>
      <c r="H17" s="44">
        <v>16721243118</v>
      </c>
      <c r="I17" s="28">
        <f t="shared" si="0"/>
        <v>-0.9827284505880107</v>
      </c>
      <c r="J17" s="29">
        <f t="shared" si="1"/>
        <v>3.7980098082736946</v>
      </c>
      <c r="K17" s="2"/>
    </row>
    <row r="18" spans="1:11" ht="12.75">
      <c r="A18" s="4" t="s">
        <v>17</v>
      </c>
      <c r="B18" s="23" t="s">
        <v>28</v>
      </c>
      <c r="C18" s="45">
        <v>41755973999</v>
      </c>
      <c r="D18" s="45">
        <v>41893444693</v>
      </c>
      <c r="E18" s="45">
        <v>40180765868</v>
      </c>
      <c r="F18" s="45">
        <v>42677384954</v>
      </c>
      <c r="G18" s="46">
        <v>45828788514</v>
      </c>
      <c r="H18" s="47">
        <v>48992490597</v>
      </c>
      <c r="I18" s="24">
        <f t="shared" si="0"/>
        <v>6.213468140955247</v>
      </c>
      <c r="J18" s="25">
        <f t="shared" si="1"/>
        <v>6.832592909647794</v>
      </c>
      <c r="K18" s="2"/>
    </row>
    <row r="19" spans="1:11" ht="23.25" customHeight="1">
      <c r="A19" s="30" t="s">
        <v>17</v>
      </c>
      <c r="B19" s="31" t="s">
        <v>29</v>
      </c>
      <c r="C19" s="51">
        <v>-126514865</v>
      </c>
      <c r="D19" s="51">
        <v>-5388083</v>
      </c>
      <c r="E19" s="51">
        <v>-2762895599</v>
      </c>
      <c r="F19" s="52">
        <v>258239500</v>
      </c>
      <c r="G19" s="53">
        <v>268803068</v>
      </c>
      <c r="H19" s="54">
        <v>280617701</v>
      </c>
      <c r="I19" s="32">
        <f t="shared" si="0"/>
        <v>-109.34669772153052</v>
      </c>
      <c r="J19" s="33">
        <f t="shared" si="1"/>
        <v>-146.65700557723252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1976039247</v>
      </c>
      <c r="D22" s="42">
        <v>1712992625</v>
      </c>
      <c r="E22" s="42">
        <v>1527919964</v>
      </c>
      <c r="F22" s="42">
        <v>1496613309</v>
      </c>
      <c r="G22" s="43">
        <v>1342596355</v>
      </c>
      <c r="H22" s="44">
        <v>1311097133</v>
      </c>
      <c r="I22" s="37">
        <f t="shared" si="0"/>
        <v>-2.0489721803255367</v>
      </c>
      <c r="J22" s="22">
        <f t="shared" si="1"/>
        <v>-4.973495541065043</v>
      </c>
      <c r="K22" s="2"/>
    </row>
    <row r="23" spans="1:11" ht="12.75">
      <c r="A23" s="8" t="s">
        <v>17</v>
      </c>
      <c r="B23" s="20" t="s">
        <v>32</v>
      </c>
      <c r="C23" s="42">
        <v>713273159</v>
      </c>
      <c r="D23" s="42">
        <v>451891743</v>
      </c>
      <c r="E23" s="42">
        <v>386003776</v>
      </c>
      <c r="F23" s="42">
        <v>437637799</v>
      </c>
      <c r="G23" s="43">
        <v>495893373</v>
      </c>
      <c r="H23" s="44">
        <v>551108056</v>
      </c>
      <c r="I23" s="37">
        <f t="shared" si="0"/>
        <v>13.376559041743686</v>
      </c>
      <c r="J23" s="22">
        <f t="shared" si="1"/>
        <v>12.602595755160383</v>
      </c>
      <c r="K23" s="2"/>
    </row>
    <row r="24" spans="1:11" ht="12.75">
      <c r="A24" s="8" t="s">
        <v>17</v>
      </c>
      <c r="B24" s="20" t="s">
        <v>33</v>
      </c>
      <c r="C24" s="42">
        <v>2240665239</v>
      </c>
      <c r="D24" s="42">
        <v>2430605313</v>
      </c>
      <c r="E24" s="42">
        <v>2206331728</v>
      </c>
      <c r="F24" s="42">
        <v>2147384476</v>
      </c>
      <c r="G24" s="43">
        <v>2199374445</v>
      </c>
      <c r="H24" s="44">
        <v>2248629346</v>
      </c>
      <c r="I24" s="37">
        <f t="shared" si="0"/>
        <v>-2.6717311477650996</v>
      </c>
      <c r="J24" s="22">
        <f t="shared" si="1"/>
        <v>0.6349931261216746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4929977645</v>
      </c>
      <c r="D26" s="45">
        <v>4595489681</v>
      </c>
      <c r="E26" s="45">
        <v>4120255468</v>
      </c>
      <c r="F26" s="45">
        <v>4081635584</v>
      </c>
      <c r="G26" s="46">
        <v>4037864173</v>
      </c>
      <c r="H26" s="47">
        <v>4110834535</v>
      </c>
      <c r="I26" s="24">
        <f t="shared" si="0"/>
        <v>-0.9373177051748782</v>
      </c>
      <c r="J26" s="25">
        <f t="shared" si="1"/>
        <v>-0.07627457816203886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632886764</v>
      </c>
      <c r="D28" s="42">
        <v>741204715</v>
      </c>
      <c r="E28" s="42">
        <v>686833458</v>
      </c>
      <c r="F28" s="42">
        <v>598433272</v>
      </c>
      <c r="G28" s="43">
        <v>426500000</v>
      </c>
      <c r="H28" s="44">
        <v>459000000</v>
      </c>
      <c r="I28" s="37">
        <f t="shared" si="0"/>
        <v>-12.870687205223486</v>
      </c>
      <c r="J28" s="22">
        <f t="shared" si="1"/>
        <v>-12.571355013844299</v>
      </c>
      <c r="K28" s="2"/>
    </row>
    <row r="29" spans="1:11" ht="12.75">
      <c r="A29" s="8" t="s">
        <v>17</v>
      </c>
      <c r="B29" s="20" t="s">
        <v>38</v>
      </c>
      <c r="C29" s="42">
        <v>488590800</v>
      </c>
      <c r="D29" s="42">
        <v>581044099</v>
      </c>
      <c r="E29" s="42">
        <v>538970070</v>
      </c>
      <c r="F29" s="42">
        <v>345449784</v>
      </c>
      <c r="G29" s="43">
        <v>376675000</v>
      </c>
      <c r="H29" s="44">
        <v>378650000</v>
      </c>
      <c r="I29" s="37">
        <f t="shared" si="0"/>
        <v>-35.905571899382096</v>
      </c>
      <c r="J29" s="22">
        <f t="shared" si="1"/>
        <v>-11.102181420571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23093429</v>
      </c>
      <c r="E30" s="42">
        <v>12550194</v>
      </c>
      <c r="F30" s="42">
        <v>0</v>
      </c>
      <c r="G30" s="43">
        <v>0</v>
      </c>
      <c r="H30" s="44">
        <v>0</v>
      </c>
      <c r="I30" s="37">
        <f t="shared" si="0"/>
        <v>-100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715248075</v>
      </c>
      <c r="D31" s="42">
        <v>739126706</v>
      </c>
      <c r="E31" s="42">
        <v>693155672</v>
      </c>
      <c r="F31" s="42">
        <v>554958794</v>
      </c>
      <c r="G31" s="43">
        <v>577169940</v>
      </c>
      <c r="H31" s="44">
        <v>546362253</v>
      </c>
      <c r="I31" s="37">
        <f t="shared" si="0"/>
        <v>-19.937350812012113</v>
      </c>
      <c r="J31" s="22">
        <f t="shared" si="1"/>
        <v>-7.625953488098358</v>
      </c>
      <c r="K31" s="2"/>
    </row>
    <row r="32" spans="1:11" ht="12.75">
      <c r="A32" s="8" t="s">
        <v>17</v>
      </c>
      <c r="B32" s="20" t="s">
        <v>34</v>
      </c>
      <c r="C32" s="42">
        <v>3093252006</v>
      </c>
      <c r="D32" s="42">
        <v>2511020732</v>
      </c>
      <c r="E32" s="42">
        <v>2188746074</v>
      </c>
      <c r="F32" s="42">
        <v>2582793734</v>
      </c>
      <c r="G32" s="43">
        <v>2657519233</v>
      </c>
      <c r="H32" s="44">
        <v>2726822282</v>
      </c>
      <c r="I32" s="37">
        <f t="shared" si="0"/>
        <v>18.003351995961125</v>
      </c>
      <c r="J32" s="22">
        <f t="shared" si="1"/>
        <v>7.602034944665825</v>
      </c>
      <c r="K32" s="2"/>
    </row>
    <row r="33" spans="1:11" ht="13.5" thickBot="1">
      <c r="A33" s="8" t="s">
        <v>17</v>
      </c>
      <c r="B33" s="38" t="s">
        <v>41</v>
      </c>
      <c r="C33" s="58">
        <v>4929977645</v>
      </c>
      <c r="D33" s="58">
        <v>4595489681</v>
      </c>
      <c r="E33" s="58">
        <v>4120255468</v>
      </c>
      <c r="F33" s="58">
        <v>4081635584</v>
      </c>
      <c r="G33" s="59">
        <v>4037864173</v>
      </c>
      <c r="H33" s="60">
        <v>4110834535</v>
      </c>
      <c r="I33" s="39">
        <f t="shared" si="0"/>
        <v>-0.9373177051748782</v>
      </c>
      <c r="J33" s="40">
        <f t="shared" si="1"/>
        <v>-0.07627457816203886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13215032000</v>
      </c>
      <c r="D8" s="42">
        <v>13215032000</v>
      </c>
      <c r="E8" s="42">
        <v>13025621883</v>
      </c>
      <c r="F8" s="42">
        <v>13479332640</v>
      </c>
      <c r="G8" s="43">
        <v>14072423277</v>
      </c>
      <c r="H8" s="44">
        <v>14705682324</v>
      </c>
      <c r="I8" s="21">
        <f>IF(($E8=0),0,((($F8/$E8)-1)*100))</f>
        <v>3.483217623506696</v>
      </c>
      <c r="J8" s="22">
        <f>IF(($E8=0),0,(((($H8/$E8)^(1/3))-1)*100))</f>
        <v>4.1267318357443905</v>
      </c>
      <c r="K8" s="2"/>
    </row>
    <row r="9" spans="1:11" ht="12.75">
      <c r="A9" s="4" t="s">
        <v>17</v>
      </c>
      <c r="B9" s="20" t="s">
        <v>20</v>
      </c>
      <c r="C9" s="42">
        <v>32912990590</v>
      </c>
      <c r="D9" s="42">
        <v>32840433590</v>
      </c>
      <c r="E9" s="42">
        <v>31073595753</v>
      </c>
      <c r="F9" s="42">
        <v>36859015187</v>
      </c>
      <c r="G9" s="43">
        <v>40117265258</v>
      </c>
      <c r="H9" s="44">
        <v>42854672223</v>
      </c>
      <c r="I9" s="21">
        <f>IF(($E9=0),0,((($F9/$E9)-1)*100))</f>
        <v>18.618442101093002</v>
      </c>
      <c r="J9" s="22">
        <f>IF(($E9=0),0,(((($H9/$E9)^(1/3))-1)*100))</f>
        <v>11.3103518085933</v>
      </c>
      <c r="K9" s="2"/>
    </row>
    <row r="10" spans="1:11" ht="12.75">
      <c r="A10" s="4" t="s">
        <v>17</v>
      </c>
      <c r="B10" s="20" t="s">
        <v>21</v>
      </c>
      <c r="C10" s="42">
        <v>23014796485</v>
      </c>
      <c r="D10" s="42">
        <v>14850251759</v>
      </c>
      <c r="E10" s="42">
        <v>21946544815</v>
      </c>
      <c r="F10" s="42">
        <v>15508438128</v>
      </c>
      <c r="G10" s="43">
        <v>15797212903</v>
      </c>
      <c r="H10" s="44">
        <v>16213172120</v>
      </c>
      <c r="I10" s="21">
        <f aca="true" t="shared" si="0" ref="I10:I33">IF(($E10=0),0,((($F10/$E10)-1)*100))</f>
        <v>-29.335399905864413</v>
      </c>
      <c r="J10" s="22">
        <f aca="true" t="shared" si="1" ref="J10:J33">IF(($E10=0),0,(((($H10/$E10)^(1/3))-1)*100))</f>
        <v>-9.600239682014234</v>
      </c>
      <c r="K10" s="2"/>
    </row>
    <row r="11" spans="1:11" ht="12.75">
      <c r="A11" s="8" t="s">
        <v>17</v>
      </c>
      <c r="B11" s="23" t="s">
        <v>22</v>
      </c>
      <c r="C11" s="45">
        <v>69142819075</v>
      </c>
      <c r="D11" s="45">
        <v>60905717349</v>
      </c>
      <c r="E11" s="45">
        <v>66045762451</v>
      </c>
      <c r="F11" s="45">
        <v>65846785955</v>
      </c>
      <c r="G11" s="46">
        <v>69986901438</v>
      </c>
      <c r="H11" s="47">
        <v>73773526667</v>
      </c>
      <c r="I11" s="24">
        <f t="shared" si="0"/>
        <v>-0.3012706472237725</v>
      </c>
      <c r="J11" s="25">
        <f t="shared" si="1"/>
        <v>3.7572682328764317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15957418434</v>
      </c>
      <c r="D13" s="42">
        <v>16211051798</v>
      </c>
      <c r="E13" s="42">
        <v>15705175206</v>
      </c>
      <c r="F13" s="42">
        <v>17118018968</v>
      </c>
      <c r="G13" s="43">
        <v>17874852700</v>
      </c>
      <c r="H13" s="44">
        <v>18679207932</v>
      </c>
      <c r="I13" s="21">
        <f t="shared" si="0"/>
        <v>8.99603948041432</v>
      </c>
      <c r="J13" s="22">
        <f t="shared" si="1"/>
        <v>5.951039897379462</v>
      </c>
      <c r="K13" s="2"/>
    </row>
    <row r="14" spans="1:11" ht="12.75">
      <c r="A14" s="4" t="s">
        <v>17</v>
      </c>
      <c r="B14" s="20" t="s">
        <v>25</v>
      </c>
      <c r="C14" s="42">
        <v>5359869624</v>
      </c>
      <c r="D14" s="42">
        <v>5047433000</v>
      </c>
      <c r="E14" s="42">
        <v>6012045253</v>
      </c>
      <c r="F14" s="42">
        <v>5183337000</v>
      </c>
      <c r="G14" s="43">
        <v>5432165000</v>
      </c>
      <c r="H14" s="44">
        <v>5704002000</v>
      </c>
      <c r="I14" s="21">
        <f t="shared" si="0"/>
        <v>-13.78413199046491</v>
      </c>
      <c r="J14" s="22">
        <f t="shared" si="1"/>
        <v>-1.7379524855573814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12175140763</v>
      </c>
      <c r="D16" s="42">
        <v>12175140764</v>
      </c>
      <c r="E16" s="42">
        <v>12076761827</v>
      </c>
      <c r="F16" s="42">
        <v>13700478654</v>
      </c>
      <c r="G16" s="43">
        <v>15002474095</v>
      </c>
      <c r="H16" s="44">
        <v>16402362341</v>
      </c>
      <c r="I16" s="21">
        <f t="shared" si="0"/>
        <v>13.444968529311051</v>
      </c>
      <c r="J16" s="22">
        <f t="shared" si="1"/>
        <v>10.743599017166172</v>
      </c>
      <c r="K16" s="2"/>
    </row>
    <row r="17" spans="1:11" ht="12.75">
      <c r="A17" s="4" t="s">
        <v>17</v>
      </c>
      <c r="B17" s="20" t="s">
        <v>27</v>
      </c>
      <c r="C17" s="42">
        <v>35505982966</v>
      </c>
      <c r="D17" s="42">
        <v>27440140265</v>
      </c>
      <c r="E17" s="42">
        <v>29578839447</v>
      </c>
      <c r="F17" s="42">
        <v>29361463448</v>
      </c>
      <c r="G17" s="43">
        <v>31131537914</v>
      </c>
      <c r="H17" s="44">
        <v>32548730801</v>
      </c>
      <c r="I17" s="28">
        <f t="shared" si="0"/>
        <v>-0.7349037455965712</v>
      </c>
      <c r="J17" s="29">
        <f t="shared" si="1"/>
        <v>3.2407084658348184</v>
      </c>
      <c r="K17" s="2"/>
    </row>
    <row r="18" spans="1:11" ht="12.75">
      <c r="A18" s="4" t="s">
        <v>17</v>
      </c>
      <c r="B18" s="23" t="s">
        <v>28</v>
      </c>
      <c r="C18" s="45">
        <v>68998411787</v>
      </c>
      <c r="D18" s="45">
        <v>60873765827</v>
      </c>
      <c r="E18" s="45">
        <v>63372821733</v>
      </c>
      <c r="F18" s="45">
        <v>65363298070</v>
      </c>
      <c r="G18" s="46">
        <v>69441029709</v>
      </c>
      <c r="H18" s="47">
        <v>73334303074</v>
      </c>
      <c r="I18" s="24">
        <f t="shared" si="0"/>
        <v>3.140899020381638</v>
      </c>
      <c r="J18" s="25">
        <f t="shared" si="1"/>
        <v>4.986802279837854</v>
      </c>
      <c r="K18" s="2"/>
    </row>
    <row r="19" spans="1:11" ht="23.25" customHeight="1">
      <c r="A19" s="30" t="s">
        <v>17</v>
      </c>
      <c r="B19" s="31" t="s">
        <v>29</v>
      </c>
      <c r="C19" s="51">
        <v>144407288</v>
      </c>
      <c r="D19" s="51">
        <v>31951522</v>
      </c>
      <c r="E19" s="51">
        <v>2672940718</v>
      </c>
      <c r="F19" s="52">
        <v>483487885</v>
      </c>
      <c r="G19" s="53">
        <v>545871729</v>
      </c>
      <c r="H19" s="54">
        <v>439223593</v>
      </c>
      <c r="I19" s="32">
        <f t="shared" si="0"/>
        <v>-81.9117617632102</v>
      </c>
      <c r="J19" s="33">
        <f t="shared" si="1"/>
        <v>-45.22713672048001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2225286012</v>
      </c>
      <c r="D22" s="42">
        <v>2999999955</v>
      </c>
      <c r="E22" s="42">
        <v>1873925656</v>
      </c>
      <c r="F22" s="42">
        <v>3032000000</v>
      </c>
      <c r="G22" s="43">
        <v>2751000000</v>
      </c>
      <c r="H22" s="44">
        <v>2594000000</v>
      </c>
      <c r="I22" s="37">
        <f t="shared" si="0"/>
        <v>61.79937503347786</v>
      </c>
      <c r="J22" s="22">
        <f t="shared" si="1"/>
        <v>11.448066456789373</v>
      </c>
      <c r="K22" s="2"/>
    </row>
    <row r="23" spans="1:11" ht="12.75">
      <c r="A23" s="8" t="s">
        <v>17</v>
      </c>
      <c r="B23" s="20" t="s">
        <v>32</v>
      </c>
      <c r="C23" s="42">
        <v>1467183000</v>
      </c>
      <c r="D23" s="42">
        <v>1620442000</v>
      </c>
      <c r="E23" s="42">
        <v>1090169732</v>
      </c>
      <c r="F23" s="42">
        <v>2600000000</v>
      </c>
      <c r="G23" s="43">
        <v>2671999999</v>
      </c>
      <c r="H23" s="44">
        <v>2949000000</v>
      </c>
      <c r="I23" s="37">
        <f t="shared" si="0"/>
        <v>138.49497226730927</v>
      </c>
      <c r="J23" s="22">
        <f t="shared" si="1"/>
        <v>39.3349985938817</v>
      </c>
      <c r="K23" s="2"/>
    </row>
    <row r="24" spans="1:11" ht="12.75">
      <c r="A24" s="8" t="s">
        <v>17</v>
      </c>
      <c r="B24" s="20" t="s">
        <v>33</v>
      </c>
      <c r="C24" s="42">
        <v>1636484993</v>
      </c>
      <c r="D24" s="42">
        <v>3027503000</v>
      </c>
      <c r="E24" s="42">
        <v>2683418361</v>
      </c>
      <c r="F24" s="42">
        <v>2525478000</v>
      </c>
      <c r="G24" s="43">
        <v>3121165001</v>
      </c>
      <c r="H24" s="44">
        <v>3259148000</v>
      </c>
      <c r="I24" s="37">
        <f t="shared" si="0"/>
        <v>-5.885789681380215</v>
      </c>
      <c r="J24" s="22">
        <f t="shared" si="1"/>
        <v>6.693648159497001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5328954005</v>
      </c>
      <c r="D26" s="45">
        <v>7647944955</v>
      </c>
      <c r="E26" s="45">
        <v>5647513749</v>
      </c>
      <c r="F26" s="45">
        <v>8157478000</v>
      </c>
      <c r="G26" s="46">
        <v>8544165000</v>
      </c>
      <c r="H26" s="47">
        <v>8802148000</v>
      </c>
      <c r="I26" s="24">
        <f t="shared" si="0"/>
        <v>44.44370323922517</v>
      </c>
      <c r="J26" s="25">
        <f t="shared" si="1"/>
        <v>15.942801490203884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907466658</v>
      </c>
      <c r="D28" s="42">
        <v>958384000</v>
      </c>
      <c r="E28" s="42">
        <v>800185448</v>
      </c>
      <c r="F28" s="42">
        <v>852214000</v>
      </c>
      <c r="G28" s="43">
        <v>726466000</v>
      </c>
      <c r="H28" s="44">
        <v>796400000</v>
      </c>
      <c r="I28" s="37">
        <f t="shared" si="0"/>
        <v>6.502061757064093</v>
      </c>
      <c r="J28" s="22">
        <f t="shared" si="1"/>
        <v>-0.15793976414198996</v>
      </c>
      <c r="K28" s="2"/>
    </row>
    <row r="29" spans="1:11" ht="12.75">
      <c r="A29" s="8" t="s">
        <v>17</v>
      </c>
      <c r="B29" s="20" t="s">
        <v>38</v>
      </c>
      <c r="C29" s="42">
        <v>267000000</v>
      </c>
      <c r="D29" s="42">
        <v>774466000</v>
      </c>
      <c r="E29" s="42">
        <v>569064970</v>
      </c>
      <c r="F29" s="42">
        <v>934323000</v>
      </c>
      <c r="G29" s="43">
        <v>945453000</v>
      </c>
      <c r="H29" s="44">
        <v>841133000</v>
      </c>
      <c r="I29" s="37">
        <f t="shared" si="0"/>
        <v>64.1856465000824</v>
      </c>
      <c r="J29" s="22">
        <f t="shared" si="1"/>
        <v>13.911509369851816</v>
      </c>
      <c r="K29" s="2"/>
    </row>
    <row r="30" spans="1:11" ht="12.75">
      <c r="A30" s="8" t="s">
        <v>17</v>
      </c>
      <c r="B30" s="20" t="s">
        <v>39</v>
      </c>
      <c r="C30" s="42">
        <v>399266000</v>
      </c>
      <c r="D30" s="42">
        <v>871276000</v>
      </c>
      <c r="E30" s="42">
        <v>510600219</v>
      </c>
      <c r="F30" s="42">
        <v>1404345317</v>
      </c>
      <c r="G30" s="43">
        <v>1417022898</v>
      </c>
      <c r="H30" s="44">
        <v>1803752411</v>
      </c>
      <c r="I30" s="37">
        <f t="shared" si="0"/>
        <v>175.0381344822729</v>
      </c>
      <c r="J30" s="22">
        <f t="shared" si="1"/>
        <v>52.29955788863614</v>
      </c>
      <c r="K30" s="2"/>
    </row>
    <row r="31" spans="1:11" ht="12.75">
      <c r="A31" s="8" t="s">
        <v>17</v>
      </c>
      <c r="B31" s="20" t="s">
        <v>40</v>
      </c>
      <c r="C31" s="42">
        <v>1574770692</v>
      </c>
      <c r="D31" s="42">
        <v>1758222300</v>
      </c>
      <c r="E31" s="42">
        <v>1988896467</v>
      </c>
      <c r="F31" s="42">
        <v>1660990255</v>
      </c>
      <c r="G31" s="43">
        <v>2553463975</v>
      </c>
      <c r="H31" s="44">
        <v>2927747014</v>
      </c>
      <c r="I31" s="37">
        <f t="shared" si="0"/>
        <v>-16.48684169541541</v>
      </c>
      <c r="J31" s="22">
        <f t="shared" si="1"/>
        <v>13.755863159318826</v>
      </c>
      <c r="K31" s="2"/>
    </row>
    <row r="32" spans="1:11" ht="12.75">
      <c r="A32" s="8" t="s">
        <v>17</v>
      </c>
      <c r="B32" s="20" t="s">
        <v>34</v>
      </c>
      <c r="C32" s="42">
        <v>2180450655</v>
      </c>
      <c r="D32" s="42">
        <v>3285596655</v>
      </c>
      <c r="E32" s="42">
        <v>1936767607</v>
      </c>
      <c r="F32" s="42">
        <v>3305605428</v>
      </c>
      <c r="G32" s="43">
        <v>2901759127</v>
      </c>
      <c r="H32" s="44">
        <v>2433115575</v>
      </c>
      <c r="I32" s="37">
        <f t="shared" si="0"/>
        <v>70.67641032680696</v>
      </c>
      <c r="J32" s="22">
        <f t="shared" si="1"/>
        <v>7.901730206062485</v>
      </c>
      <c r="K32" s="2"/>
    </row>
    <row r="33" spans="1:11" ht="13.5" thickBot="1">
      <c r="A33" s="8" t="s">
        <v>17</v>
      </c>
      <c r="B33" s="38" t="s">
        <v>41</v>
      </c>
      <c r="C33" s="58">
        <v>5328954005</v>
      </c>
      <c r="D33" s="58">
        <v>7647944955</v>
      </c>
      <c r="E33" s="58">
        <v>5805514711</v>
      </c>
      <c r="F33" s="58">
        <v>8157478000</v>
      </c>
      <c r="G33" s="59">
        <v>8544165000</v>
      </c>
      <c r="H33" s="60">
        <v>8802148000</v>
      </c>
      <c r="I33" s="39">
        <f t="shared" si="0"/>
        <v>40.512571340894496</v>
      </c>
      <c r="J33" s="40">
        <f t="shared" si="1"/>
        <v>14.881292277619718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8485709037</v>
      </c>
      <c r="D8" s="42">
        <v>8587212146</v>
      </c>
      <c r="E8" s="42">
        <v>8464645573</v>
      </c>
      <c r="F8" s="42">
        <v>8587212147</v>
      </c>
      <c r="G8" s="43">
        <v>9136840384</v>
      </c>
      <c r="H8" s="44">
        <v>9712932078</v>
      </c>
      <c r="I8" s="21">
        <f>IF(($E8=0),0,((($F8/$E8)-1)*100))</f>
        <v>1.447982351333832</v>
      </c>
      <c r="J8" s="22">
        <f>IF(($E8=0),0,(((($H8/$E8)^(1/3))-1)*100))</f>
        <v>4.69208710181126</v>
      </c>
      <c r="K8" s="2"/>
    </row>
    <row r="9" spans="1:11" ht="12.75">
      <c r="A9" s="4" t="s">
        <v>17</v>
      </c>
      <c r="B9" s="20" t="s">
        <v>20</v>
      </c>
      <c r="C9" s="42">
        <v>22107239561</v>
      </c>
      <c r="D9" s="42">
        <v>21261504474</v>
      </c>
      <c r="E9" s="42">
        <v>19454141302</v>
      </c>
      <c r="F9" s="42">
        <v>22883629027</v>
      </c>
      <c r="G9" s="43">
        <v>24024865743</v>
      </c>
      <c r="H9" s="44">
        <v>25464073394</v>
      </c>
      <c r="I9" s="21">
        <f>IF(($E9=0),0,((($F9/$E9)-1)*100))</f>
        <v>17.628574151702225</v>
      </c>
      <c r="J9" s="22">
        <f>IF(($E9=0),0,(((($H9/$E9)^(1/3))-1)*100))</f>
        <v>9.388568021292887</v>
      </c>
      <c r="K9" s="2"/>
    </row>
    <row r="10" spans="1:11" ht="12.75">
      <c r="A10" s="4" t="s">
        <v>17</v>
      </c>
      <c r="B10" s="20" t="s">
        <v>21</v>
      </c>
      <c r="C10" s="42">
        <v>6967765796</v>
      </c>
      <c r="D10" s="42">
        <v>7455840507</v>
      </c>
      <c r="E10" s="42">
        <v>6915819733</v>
      </c>
      <c r="F10" s="42">
        <v>7523487417</v>
      </c>
      <c r="G10" s="43">
        <v>7996285219</v>
      </c>
      <c r="H10" s="44">
        <v>8282043030</v>
      </c>
      <c r="I10" s="21">
        <f aca="true" t="shared" si="0" ref="I10:I33">IF(($E10=0),0,((($F10/$E10)-1)*100))</f>
        <v>8.786632784836934</v>
      </c>
      <c r="J10" s="22">
        <f aca="true" t="shared" si="1" ref="J10:J33">IF(($E10=0),0,(((($H10/$E10)^(1/3))-1)*100))</f>
        <v>6.193501112337763</v>
      </c>
      <c r="K10" s="2"/>
    </row>
    <row r="11" spans="1:11" ht="12.75">
      <c r="A11" s="8" t="s">
        <v>17</v>
      </c>
      <c r="B11" s="23" t="s">
        <v>22</v>
      </c>
      <c r="C11" s="45">
        <v>37560714394</v>
      </c>
      <c r="D11" s="45">
        <v>37304557127</v>
      </c>
      <c r="E11" s="45">
        <v>34834606608</v>
      </c>
      <c r="F11" s="45">
        <v>38994328591</v>
      </c>
      <c r="G11" s="46">
        <v>41157991346</v>
      </c>
      <c r="H11" s="47">
        <v>43459048502</v>
      </c>
      <c r="I11" s="24">
        <f t="shared" si="0"/>
        <v>11.941349100938869</v>
      </c>
      <c r="J11" s="25">
        <f t="shared" si="1"/>
        <v>7.652247470691398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11656196837</v>
      </c>
      <c r="D13" s="42">
        <v>11504625020</v>
      </c>
      <c r="E13" s="42">
        <v>12768940878</v>
      </c>
      <c r="F13" s="42">
        <v>12155084872</v>
      </c>
      <c r="G13" s="43">
        <v>12856102925</v>
      </c>
      <c r="H13" s="44">
        <v>13408783796</v>
      </c>
      <c r="I13" s="21">
        <f t="shared" si="0"/>
        <v>-4.807415210588307</v>
      </c>
      <c r="J13" s="22">
        <f t="shared" si="1"/>
        <v>1.643162871429893</v>
      </c>
      <c r="K13" s="2"/>
    </row>
    <row r="14" spans="1:11" ht="12.75">
      <c r="A14" s="4" t="s">
        <v>17</v>
      </c>
      <c r="B14" s="20" t="s">
        <v>25</v>
      </c>
      <c r="C14" s="42">
        <v>2109986313</v>
      </c>
      <c r="D14" s="42">
        <v>2106785772</v>
      </c>
      <c r="E14" s="42">
        <v>2107575025</v>
      </c>
      <c r="F14" s="42">
        <v>2125983073</v>
      </c>
      <c r="G14" s="43">
        <v>2218361008</v>
      </c>
      <c r="H14" s="44">
        <v>2319093611</v>
      </c>
      <c r="I14" s="21">
        <f t="shared" si="0"/>
        <v>0.8734231418404681</v>
      </c>
      <c r="J14" s="22">
        <f t="shared" si="1"/>
        <v>3.2393065230395868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9527587902</v>
      </c>
      <c r="D16" s="42">
        <v>9527587903</v>
      </c>
      <c r="E16" s="42">
        <v>8505195319</v>
      </c>
      <c r="F16" s="42">
        <v>11160809114</v>
      </c>
      <c r="G16" s="43">
        <v>11776241562</v>
      </c>
      <c r="H16" s="44">
        <v>12706654644</v>
      </c>
      <c r="I16" s="21">
        <f t="shared" si="0"/>
        <v>31.2234310371162</v>
      </c>
      <c r="J16" s="22">
        <f t="shared" si="1"/>
        <v>14.318270361614216</v>
      </c>
      <c r="K16" s="2"/>
    </row>
    <row r="17" spans="1:11" ht="12.75">
      <c r="A17" s="4" t="s">
        <v>17</v>
      </c>
      <c r="B17" s="20" t="s">
        <v>27</v>
      </c>
      <c r="C17" s="42">
        <v>14412888649</v>
      </c>
      <c r="D17" s="42">
        <v>14340410817</v>
      </c>
      <c r="E17" s="42">
        <v>12541768361</v>
      </c>
      <c r="F17" s="42">
        <v>13698174618</v>
      </c>
      <c r="G17" s="43">
        <v>14445147204</v>
      </c>
      <c r="H17" s="44">
        <v>15121204698</v>
      </c>
      <c r="I17" s="28">
        <f t="shared" si="0"/>
        <v>9.220440241871874</v>
      </c>
      <c r="J17" s="29">
        <f t="shared" si="1"/>
        <v>6.432894307068371</v>
      </c>
      <c r="K17" s="2"/>
    </row>
    <row r="18" spans="1:11" ht="12.75">
      <c r="A18" s="4" t="s">
        <v>17</v>
      </c>
      <c r="B18" s="23" t="s">
        <v>28</v>
      </c>
      <c r="C18" s="45">
        <v>37706659701</v>
      </c>
      <c r="D18" s="45">
        <v>37479409512</v>
      </c>
      <c r="E18" s="45">
        <v>35923479583</v>
      </c>
      <c r="F18" s="45">
        <v>39140051677</v>
      </c>
      <c r="G18" s="46">
        <v>41295852699</v>
      </c>
      <c r="H18" s="47">
        <v>43555736749</v>
      </c>
      <c r="I18" s="24">
        <f t="shared" si="0"/>
        <v>8.953954715239142</v>
      </c>
      <c r="J18" s="25">
        <f t="shared" si="1"/>
        <v>6.632352187066393</v>
      </c>
      <c r="K18" s="2"/>
    </row>
    <row r="19" spans="1:11" ht="23.25" customHeight="1">
      <c r="A19" s="30" t="s">
        <v>17</v>
      </c>
      <c r="B19" s="31" t="s">
        <v>29</v>
      </c>
      <c r="C19" s="51">
        <v>-145945307</v>
      </c>
      <c r="D19" s="51">
        <v>-174852385</v>
      </c>
      <c r="E19" s="51">
        <v>-1088872975</v>
      </c>
      <c r="F19" s="52">
        <v>-145723086</v>
      </c>
      <c r="G19" s="53">
        <v>-137861353</v>
      </c>
      <c r="H19" s="54">
        <v>-96688247</v>
      </c>
      <c r="I19" s="32">
        <f t="shared" si="0"/>
        <v>-86.61707202348373</v>
      </c>
      <c r="J19" s="33">
        <f t="shared" si="1"/>
        <v>-55.38658285690572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1492500000</v>
      </c>
      <c r="D22" s="42">
        <v>1500000000</v>
      </c>
      <c r="E22" s="42">
        <v>998071409</v>
      </c>
      <c r="F22" s="42">
        <v>1500000000</v>
      </c>
      <c r="G22" s="43">
        <v>1500000000</v>
      </c>
      <c r="H22" s="44">
        <v>1500000000</v>
      </c>
      <c r="I22" s="37">
        <f t="shared" si="0"/>
        <v>50.28984764756446</v>
      </c>
      <c r="J22" s="22">
        <f t="shared" si="1"/>
        <v>14.545108533069229</v>
      </c>
      <c r="K22" s="2"/>
    </row>
    <row r="23" spans="1:11" ht="12.75">
      <c r="A23" s="8" t="s">
        <v>17</v>
      </c>
      <c r="B23" s="20" t="s">
        <v>32</v>
      </c>
      <c r="C23" s="42">
        <v>327235256</v>
      </c>
      <c r="D23" s="42">
        <v>358007413</v>
      </c>
      <c r="E23" s="42">
        <v>262064871</v>
      </c>
      <c r="F23" s="42">
        <v>169300000</v>
      </c>
      <c r="G23" s="43">
        <v>183516717</v>
      </c>
      <c r="H23" s="44">
        <v>174931536</v>
      </c>
      <c r="I23" s="37">
        <f t="shared" si="0"/>
        <v>-35.397674875699</v>
      </c>
      <c r="J23" s="22">
        <f t="shared" si="1"/>
        <v>-12.60503082794684</v>
      </c>
      <c r="K23" s="2"/>
    </row>
    <row r="24" spans="1:11" ht="12.75">
      <c r="A24" s="8" t="s">
        <v>17</v>
      </c>
      <c r="B24" s="20" t="s">
        <v>33</v>
      </c>
      <c r="C24" s="42">
        <v>2217810091</v>
      </c>
      <c r="D24" s="42">
        <v>2002062750</v>
      </c>
      <c r="E24" s="42">
        <v>1743102907</v>
      </c>
      <c r="F24" s="42">
        <v>2287571493</v>
      </c>
      <c r="G24" s="43">
        <v>2283236804</v>
      </c>
      <c r="H24" s="44">
        <v>2211003281</v>
      </c>
      <c r="I24" s="37">
        <f t="shared" si="0"/>
        <v>31.235596235512443</v>
      </c>
      <c r="J24" s="22">
        <f t="shared" si="1"/>
        <v>8.24855805389162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4037545347</v>
      </c>
      <c r="D26" s="45">
        <v>3860070163</v>
      </c>
      <c r="E26" s="45">
        <v>3003239187</v>
      </c>
      <c r="F26" s="45">
        <v>3956871493</v>
      </c>
      <c r="G26" s="46">
        <v>3966753521</v>
      </c>
      <c r="H26" s="47">
        <v>3885934817</v>
      </c>
      <c r="I26" s="24">
        <f t="shared" si="0"/>
        <v>31.753458403444835</v>
      </c>
      <c r="J26" s="25">
        <f t="shared" si="1"/>
        <v>8.968723417718461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520580649</v>
      </c>
      <c r="D28" s="42">
        <v>579764352</v>
      </c>
      <c r="E28" s="42">
        <v>478873178</v>
      </c>
      <c r="F28" s="42">
        <v>504158000</v>
      </c>
      <c r="G28" s="43">
        <v>479334629</v>
      </c>
      <c r="H28" s="44">
        <v>498920330</v>
      </c>
      <c r="I28" s="37">
        <f t="shared" si="0"/>
        <v>5.280066447989706</v>
      </c>
      <c r="J28" s="22">
        <f t="shared" si="1"/>
        <v>1.3764073002437538</v>
      </c>
      <c r="K28" s="2"/>
    </row>
    <row r="29" spans="1:11" ht="12.75">
      <c r="A29" s="8" t="s">
        <v>17</v>
      </c>
      <c r="B29" s="20" t="s">
        <v>38</v>
      </c>
      <c r="C29" s="42">
        <v>632234954</v>
      </c>
      <c r="D29" s="42">
        <v>675002839</v>
      </c>
      <c r="E29" s="42">
        <v>617913597</v>
      </c>
      <c r="F29" s="42">
        <v>446986250</v>
      </c>
      <c r="G29" s="43">
        <v>393754831</v>
      </c>
      <c r="H29" s="44">
        <v>513994584</v>
      </c>
      <c r="I29" s="37">
        <f t="shared" si="0"/>
        <v>-27.66201420876</v>
      </c>
      <c r="J29" s="22">
        <f t="shared" si="1"/>
        <v>-5.953292251842191</v>
      </c>
      <c r="K29" s="2"/>
    </row>
    <row r="30" spans="1:11" ht="12.75">
      <c r="A30" s="8" t="s">
        <v>17</v>
      </c>
      <c r="B30" s="20" t="s">
        <v>39</v>
      </c>
      <c r="C30" s="42">
        <v>122367588</v>
      </c>
      <c r="D30" s="42">
        <v>193017326</v>
      </c>
      <c r="E30" s="42">
        <v>149539450</v>
      </c>
      <c r="F30" s="42">
        <v>532111285</v>
      </c>
      <c r="G30" s="43">
        <v>463259839</v>
      </c>
      <c r="H30" s="44">
        <v>337280940</v>
      </c>
      <c r="I30" s="37">
        <f t="shared" si="0"/>
        <v>255.83338376595606</v>
      </c>
      <c r="J30" s="22">
        <f t="shared" si="1"/>
        <v>31.14306822009565</v>
      </c>
      <c r="K30" s="2"/>
    </row>
    <row r="31" spans="1:11" ht="12.75">
      <c r="A31" s="8" t="s">
        <v>17</v>
      </c>
      <c r="B31" s="20" t="s">
        <v>40</v>
      </c>
      <c r="C31" s="42">
        <v>1104265779</v>
      </c>
      <c r="D31" s="42">
        <v>913794965</v>
      </c>
      <c r="E31" s="42">
        <v>718900403</v>
      </c>
      <c r="F31" s="42">
        <v>1120299280</v>
      </c>
      <c r="G31" s="43">
        <v>1027603526</v>
      </c>
      <c r="H31" s="44">
        <v>1164919718</v>
      </c>
      <c r="I31" s="37">
        <f t="shared" si="0"/>
        <v>55.83511642571719</v>
      </c>
      <c r="J31" s="22">
        <f t="shared" si="1"/>
        <v>17.456148673078875</v>
      </c>
      <c r="K31" s="2"/>
    </row>
    <row r="32" spans="1:11" ht="12.75">
      <c r="A32" s="8" t="s">
        <v>17</v>
      </c>
      <c r="B32" s="20" t="s">
        <v>34</v>
      </c>
      <c r="C32" s="42">
        <v>1658096377</v>
      </c>
      <c r="D32" s="42">
        <v>1498490681</v>
      </c>
      <c r="E32" s="42">
        <v>1039749201</v>
      </c>
      <c r="F32" s="42">
        <v>1353316678</v>
      </c>
      <c r="G32" s="43">
        <v>1602800696</v>
      </c>
      <c r="H32" s="44">
        <v>1370819245</v>
      </c>
      <c r="I32" s="37">
        <f t="shared" si="0"/>
        <v>30.157991628983225</v>
      </c>
      <c r="J32" s="22">
        <f t="shared" si="1"/>
        <v>9.652162039812339</v>
      </c>
      <c r="K32" s="2"/>
    </row>
    <row r="33" spans="1:11" ht="13.5" thickBot="1">
      <c r="A33" s="8" t="s">
        <v>17</v>
      </c>
      <c r="B33" s="38" t="s">
        <v>41</v>
      </c>
      <c r="C33" s="58">
        <v>4037545347</v>
      </c>
      <c r="D33" s="58">
        <v>3860070163</v>
      </c>
      <c r="E33" s="58">
        <v>3004975829</v>
      </c>
      <c r="F33" s="58">
        <v>3956871493</v>
      </c>
      <c r="G33" s="59">
        <v>3966753521</v>
      </c>
      <c r="H33" s="60">
        <v>3885934817</v>
      </c>
      <c r="I33" s="39">
        <f t="shared" si="0"/>
        <v>31.677315165519083</v>
      </c>
      <c r="J33" s="40">
        <f t="shared" si="1"/>
        <v>8.947727560678253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9345000180</v>
      </c>
      <c r="D8" s="42">
        <v>9345000180</v>
      </c>
      <c r="E8" s="42">
        <v>9321061062</v>
      </c>
      <c r="F8" s="42">
        <v>10204740020</v>
      </c>
      <c r="G8" s="43">
        <v>10714977030</v>
      </c>
      <c r="H8" s="44">
        <v>11250455890</v>
      </c>
      <c r="I8" s="21">
        <f>IF(($E8=0),0,((($F8/$E8)-1)*100))</f>
        <v>9.480454554713447</v>
      </c>
      <c r="J8" s="22">
        <f>IF(($E8=0),0,(((($H8/$E8)^(1/3))-1)*100))</f>
        <v>6.47188003895367</v>
      </c>
      <c r="K8" s="2"/>
    </row>
    <row r="9" spans="1:11" ht="12.75">
      <c r="A9" s="4" t="s">
        <v>17</v>
      </c>
      <c r="B9" s="20" t="s">
        <v>20</v>
      </c>
      <c r="C9" s="42">
        <v>21554738070</v>
      </c>
      <c r="D9" s="42">
        <v>21809846970</v>
      </c>
      <c r="E9" s="42">
        <v>21031923515</v>
      </c>
      <c r="F9" s="42">
        <v>23811358920</v>
      </c>
      <c r="G9" s="43">
        <v>25557155520</v>
      </c>
      <c r="H9" s="44">
        <v>27470070650</v>
      </c>
      <c r="I9" s="21">
        <f>IF(($E9=0),0,((($F9/$E9)-1)*100))</f>
        <v>13.215317196345367</v>
      </c>
      <c r="J9" s="22">
        <f>IF(($E9=0),0,(((($H9/$E9)^(1/3))-1)*100))</f>
        <v>9.310092265984071</v>
      </c>
      <c r="K9" s="2"/>
    </row>
    <row r="10" spans="1:11" ht="12.75">
      <c r="A10" s="4" t="s">
        <v>17</v>
      </c>
      <c r="B10" s="20" t="s">
        <v>21</v>
      </c>
      <c r="C10" s="42">
        <v>9634507370</v>
      </c>
      <c r="D10" s="42">
        <v>9710348394</v>
      </c>
      <c r="E10" s="42">
        <v>8598071796</v>
      </c>
      <c r="F10" s="42">
        <v>9640707670</v>
      </c>
      <c r="G10" s="43">
        <v>10289950430</v>
      </c>
      <c r="H10" s="44">
        <v>10634107180</v>
      </c>
      <c r="I10" s="21">
        <f aca="true" t="shared" si="0" ref="I10:I33">IF(($E10=0),0,((($F10/$E10)-1)*100))</f>
        <v>12.126391808975768</v>
      </c>
      <c r="J10" s="22">
        <f aca="true" t="shared" si="1" ref="J10:J33">IF(($E10=0),0,(((($H10/$E10)^(1/3))-1)*100))</f>
        <v>7.341251712929409</v>
      </c>
      <c r="K10" s="2"/>
    </row>
    <row r="11" spans="1:11" ht="12.75">
      <c r="A11" s="8" t="s">
        <v>17</v>
      </c>
      <c r="B11" s="23" t="s">
        <v>22</v>
      </c>
      <c r="C11" s="45">
        <v>40534245620</v>
      </c>
      <c r="D11" s="45">
        <v>40865195544</v>
      </c>
      <c r="E11" s="45">
        <v>38951056373</v>
      </c>
      <c r="F11" s="45">
        <v>43656806610</v>
      </c>
      <c r="G11" s="46">
        <v>46562082980</v>
      </c>
      <c r="H11" s="47">
        <v>49354633720</v>
      </c>
      <c r="I11" s="24">
        <f t="shared" si="0"/>
        <v>12.081187713979237</v>
      </c>
      <c r="J11" s="25">
        <f t="shared" si="1"/>
        <v>8.210539987775945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10751491590</v>
      </c>
      <c r="D13" s="42">
        <v>11230734912</v>
      </c>
      <c r="E13" s="42">
        <v>11134186322</v>
      </c>
      <c r="F13" s="42">
        <v>12089897760</v>
      </c>
      <c r="G13" s="43">
        <v>12795567460</v>
      </c>
      <c r="H13" s="44">
        <v>13579105090</v>
      </c>
      <c r="I13" s="21">
        <f t="shared" si="0"/>
        <v>8.583576835889772</v>
      </c>
      <c r="J13" s="22">
        <f t="shared" si="1"/>
        <v>6.840904224705202</v>
      </c>
      <c r="K13" s="2"/>
    </row>
    <row r="14" spans="1:11" ht="12.75">
      <c r="A14" s="4" t="s">
        <v>17</v>
      </c>
      <c r="B14" s="20" t="s">
        <v>25</v>
      </c>
      <c r="C14" s="42">
        <v>2789922560</v>
      </c>
      <c r="D14" s="42">
        <v>1996866133</v>
      </c>
      <c r="E14" s="42">
        <v>-74647801</v>
      </c>
      <c r="F14" s="42">
        <v>1620007200</v>
      </c>
      <c r="G14" s="43">
        <v>1714172740</v>
      </c>
      <c r="H14" s="44">
        <v>1819317390</v>
      </c>
      <c r="I14" s="21">
        <f t="shared" si="0"/>
        <v>-2270.2008341813043</v>
      </c>
      <c r="J14" s="22">
        <f t="shared" si="1"/>
        <v>-389.9326671323768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10220350570</v>
      </c>
      <c r="D16" s="42">
        <v>10635182370</v>
      </c>
      <c r="E16" s="42">
        <v>10546089465</v>
      </c>
      <c r="F16" s="42">
        <v>12525889020</v>
      </c>
      <c r="G16" s="43">
        <v>13465231360</v>
      </c>
      <c r="H16" s="44">
        <v>14475021320</v>
      </c>
      <c r="I16" s="21">
        <f t="shared" si="0"/>
        <v>18.772831024907298</v>
      </c>
      <c r="J16" s="22">
        <f t="shared" si="1"/>
        <v>11.132884539953313</v>
      </c>
      <c r="K16" s="2"/>
    </row>
    <row r="17" spans="1:11" ht="12.75">
      <c r="A17" s="4" t="s">
        <v>17</v>
      </c>
      <c r="B17" s="20" t="s">
        <v>27</v>
      </c>
      <c r="C17" s="42">
        <v>16400045840</v>
      </c>
      <c r="D17" s="42">
        <v>16258922248</v>
      </c>
      <c r="E17" s="42">
        <v>14285357210</v>
      </c>
      <c r="F17" s="42">
        <v>17228832130</v>
      </c>
      <c r="G17" s="43">
        <v>18325684310</v>
      </c>
      <c r="H17" s="44">
        <v>19224540250</v>
      </c>
      <c r="I17" s="28">
        <f t="shared" si="0"/>
        <v>20.604839464143865</v>
      </c>
      <c r="J17" s="29">
        <f t="shared" si="1"/>
        <v>10.4048840585391</v>
      </c>
      <c r="K17" s="2"/>
    </row>
    <row r="18" spans="1:11" ht="12.75">
      <c r="A18" s="4" t="s">
        <v>17</v>
      </c>
      <c r="B18" s="23" t="s">
        <v>28</v>
      </c>
      <c r="C18" s="45">
        <v>40161810560</v>
      </c>
      <c r="D18" s="45">
        <v>40121705663</v>
      </c>
      <c r="E18" s="45">
        <v>35890985196</v>
      </c>
      <c r="F18" s="45">
        <v>43464626110</v>
      </c>
      <c r="G18" s="46">
        <v>46300655870</v>
      </c>
      <c r="H18" s="47">
        <v>49097984050</v>
      </c>
      <c r="I18" s="24">
        <f t="shared" si="0"/>
        <v>21.10179164110566</v>
      </c>
      <c r="J18" s="25">
        <f t="shared" si="1"/>
        <v>11.009316055758923</v>
      </c>
      <c r="K18" s="2"/>
    </row>
    <row r="19" spans="1:11" ht="23.25" customHeight="1">
      <c r="A19" s="30" t="s">
        <v>17</v>
      </c>
      <c r="B19" s="31" t="s">
        <v>29</v>
      </c>
      <c r="C19" s="51">
        <v>372435060</v>
      </c>
      <c r="D19" s="51">
        <v>743489881</v>
      </c>
      <c r="E19" s="51">
        <v>3060071177</v>
      </c>
      <c r="F19" s="52">
        <v>192180500</v>
      </c>
      <c r="G19" s="53">
        <v>261427110</v>
      </c>
      <c r="H19" s="54">
        <v>256649670</v>
      </c>
      <c r="I19" s="32">
        <f t="shared" si="0"/>
        <v>-93.71973758504507</v>
      </c>
      <c r="J19" s="33">
        <f t="shared" si="1"/>
        <v>-56.2273277244727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1023498000</v>
      </c>
      <c r="D22" s="42">
        <v>1524998000</v>
      </c>
      <c r="E22" s="42">
        <v>601669746</v>
      </c>
      <c r="F22" s="42">
        <v>1000000000</v>
      </c>
      <c r="G22" s="43">
        <v>1000000000</v>
      </c>
      <c r="H22" s="44">
        <v>1000000000</v>
      </c>
      <c r="I22" s="37">
        <f t="shared" si="0"/>
        <v>66.20413551589812</v>
      </c>
      <c r="J22" s="22">
        <f t="shared" si="1"/>
        <v>18.45333027017255</v>
      </c>
      <c r="K22" s="2"/>
    </row>
    <row r="23" spans="1:11" ht="12.75">
      <c r="A23" s="8" t="s">
        <v>17</v>
      </c>
      <c r="B23" s="20" t="s">
        <v>32</v>
      </c>
      <c r="C23" s="42">
        <v>240948000</v>
      </c>
      <c r="D23" s="42">
        <v>772156438</v>
      </c>
      <c r="E23" s="42">
        <v>1030326742</v>
      </c>
      <c r="F23" s="42">
        <v>949815000</v>
      </c>
      <c r="G23" s="43">
        <v>1071961000</v>
      </c>
      <c r="H23" s="44">
        <v>1211941000</v>
      </c>
      <c r="I23" s="37">
        <f t="shared" si="0"/>
        <v>-7.814195120638734</v>
      </c>
      <c r="J23" s="22">
        <f t="shared" si="1"/>
        <v>5.560677432564587</v>
      </c>
      <c r="K23" s="2"/>
    </row>
    <row r="24" spans="1:11" ht="12.75">
      <c r="A24" s="8" t="s">
        <v>17</v>
      </c>
      <c r="B24" s="20" t="s">
        <v>33</v>
      </c>
      <c r="C24" s="42">
        <v>3528323000</v>
      </c>
      <c r="D24" s="42">
        <v>3119003691</v>
      </c>
      <c r="E24" s="42">
        <v>1646292110</v>
      </c>
      <c r="F24" s="42">
        <v>3371727000</v>
      </c>
      <c r="G24" s="43">
        <v>3656819000</v>
      </c>
      <c r="H24" s="44">
        <v>3830194000</v>
      </c>
      <c r="I24" s="37">
        <f t="shared" si="0"/>
        <v>104.80733519399546</v>
      </c>
      <c r="J24" s="22">
        <f t="shared" si="1"/>
        <v>32.506736614413036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4792769000</v>
      </c>
      <c r="D26" s="45">
        <v>5416158129</v>
      </c>
      <c r="E26" s="45">
        <v>3278288598</v>
      </c>
      <c r="F26" s="45">
        <v>5321542000</v>
      </c>
      <c r="G26" s="46">
        <v>5728780000</v>
      </c>
      <c r="H26" s="47">
        <v>6042135000</v>
      </c>
      <c r="I26" s="24">
        <f t="shared" si="0"/>
        <v>62.32683123891341</v>
      </c>
      <c r="J26" s="25">
        <f t="shared" si="1"/>
        <v>22.606759387623466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357092000</v>
      </c>
      <c r="D28" s="42">
        <v>350238829</v>
      </c>
      <c r="E28" s="42">
        <v>263149811</v>
      </c>
      <c r="F28" s="42">
        <v>446398000</v>
      </c>
      <c r="G28" s="43">
        <v>380901000</v>
      </c>
      <c r="H28" s="44">
        <v>346400000</v>
      </c>
      <c r="I28" s="37">
        <f t="shared" si="0"/>
        <v>69.63645092642685</v>
      </c>
      <c r="J28" s="22">
        <f t="shared" si="1"/>
        <v>9.595218531501715</v>
      </c>
      <c r="K28" s="2"/>
    </row>
    <row r="29" spans="1:11" ht="12.75">
      <c r="A29" s="8" t="s">
        <v>17</v>
      </c>
      <c r="B29" s="20" t="s">
        <v>38</v>
      </c>
      <c r="C29" s="42">
        <v>425663000</v>
      </c>
      <c r="D29" s="42">
        <v>412677765</v>
      </c>
      <c r="E29" s="42">
        <v>335876124</v>
      </c>
      <c r="F29" s="42">
        <v>493618000</v>
      </c>
      <c r="G29" s="43">
        <v>606329000</v>
      </c>
      <c r="H29" s="44">
        <v>628849000</v>
      </c>
      <c r="I29" s="37">
        <f t="shared" si="0"/>
        <v>46.96430163639735</v>
      </c>
      <c r="J29" s="22">
        <f t="shared" si="1"/>
        <v>23.250610913569368</v>
      </c>
      <c r="K29" s="2"/>
    </row>
    <row r="30" spans="1:11" ht="12.75">
      <c r="A30" s="8" t="s">
        <v>17</v>
      </c>
      <c r="B30" s="20" t="s">
        <v>39</v>
      </c>
      <c r="C30" s="42">
        <v>602603000</v>
      </c>
      <c r="D30" s="42">
        <v>600567000</v>
      </c>
      <c r="E30" s="42">
        <v>26268469</v>
      </c>
      <c r="F30" s="42">
        <v>593550000</v>
      </c>
      <c r="G30" s="43">
        <v>672300000</v>
      </c>
      <c r="H30" s="44">
        <v>736994000</v>
      </c>
      <c r="I30" s="37">
        <f t="shared" si="0"/>
        <v>2159.5530786358354</v>
      </c>
      <c r="J30" s="22">
        <f t="shared" si="1"/>
        <v>203.8620033928599</v>
      </c>
      <c r="K30" s="2"/>
    </row>
    <row r="31" spans="1:11" ht="12.75">
      <c r="A31" s="8" t="s">
        <v>17</v>
      </c>
      <c r="B31" s="20" t="s">
        <v>40</v>
      </c>
      <c r="C31" s="42">
        <v>1848462000</v>
      </c>
      <c r="D31" s="42">
        <v>1757737435</v>
      </c>
      <c r="E31" s="42">
        <v>1367233865</v>
      </c>
      <c r="F31" s="42">
        <v>1857953000</v>
      </c>
      <c r="G31" s="43">
        <v>2022444000</v>
      </c>
      <c r="H31" s="44">
        <v>2159224000</v>
      </c>
      <c r="I31" s="37">
        <f t="shared" si="0"/>
        <v>35.89138241539973</v>
      </c>
      <c r="J31" s="22">
        <f t="shared" si="1"/>
        <v>16.45325461905227</v>
      </c>
      <c r="K31" s="2"/>
    </row>
    <row r="32" spans="1:11" ht="12.75">
      <c r="A32" s="8" t="s">
        <v>17</v>
      </c>
      <c r="B32" s="20" t="s">
        <v>34</v>
      </c>
      <c r="C32" s="42">
        <v>1558949000</v>
      </c>
      <c r="D32" s="42">
        <v>2294937100</v>
      </c>
      <c r="E32" s="42">
        <v>1285779942</v>
      </c>
      <c r="F32" s="42">
        <v>1930023000</v>
      </c>
      <c r="G32" s="43">
        <v>2046806000</v>
      </c>
      <c r="H32" s="44">
        <v>2170668000</v>
      </c>
      <c r="I32" s="37">
        <f t="shared" si="0"/>
        <v>50.10523472608348</v>
      </c>
      <c r="J32" s="22">
        <f t="shared" si="1"/>
        <v>19.07180006943323</v>
      </c>
      <c r="K32" s="2"/>
    </row>
    <row r="33" spans="1:11" ht="13.5" thickBot="1">
      <c r="A33" s="8" t="s">
        <v>17</v>
      </c>
      <c r="B33" s="38" t="s">
        <v>41</v>
      </c>
      <c r="C33" s="58">
        <v>4792769000</v>
      </c>
      <c r="D33" s="58">
        <v>5416158129</v>
      </c>
      <c r="E33" s="58">
        <v>3278308211</v>
      </c>
      <c r="F33" s="58">
        <v>5321542000</v>
      </c>
      <c r="G33" s="59">
        <v>5728780000</v>
      </c>
      <c r="H33" s="60">
        <v>6042135000</v>
      </c>
      <c r="I33" s="39">
        <f t="shared" si="0"/>
        <v>62.325860092841644</v>
      </c>
      <c r="J33" s="40">
        <f t="shared" si="1"/>
        <v>22.606514882326568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10511518816</v>
      </c>
      <c r="D8" s="42">
        <v>10525120686</v>
      </c>
      <c r="E8" s="42">
        <v>10252977092</v>
      </c>
      <c r="F8" s="42">
        <v>10984132358</v>
      </c>
      <c r="G8" s="43">
        <v>11532163267</v>
      </c>
      <c r="H8" s="44">
        <v>12076858167</v>
      </c>
      <c r="I8" s="21">
        <f>IF(($E8=0),0,((($F8/$E8)-1)*100))</f>
        <v>7.131150878806625</v>
      </c>
      <c r="J8" s="22">
        <f>IF(($E8=0),0,(((($H8/$E8)^(1/3))-1)*100))</f>
        <v>5.6090962794490995</v>
      </c>
      <c r="K8" s="2"/>
    </row>
    <row r="9" spans="1:11" ht="12.75">
      <c r="A9" s="4" t="s">
        <v>17</v>
      </c>
      <c r="B9" s="20" t="s">
        <v>20</v>
      </c>
      <c r="C9" s="42">
        <v>19885709445</v>
      </c>
      <c r="D9" s="42">
        <v>19872798551</v>
      </c>
      <c r="E9" s="42">
        <v>20084681741</v>
      </c>
      <c r="F9" s="42">
        <v>22396466427</v>
      </c>
      <c r="G9" s="43">
        <v>24783376865</v>
      </c>
      <c r="H9" s="44">
        <v>27402142933</v>
      </c>
      <c r="I9" s="21">
        <f>IF(($E9=0),0,((($F9/$E9)-1)*100))</f>
        <v>11.510188290814805</v>
      </c>
      <c r="J9" s="22">
        <f>IF(($E9=0),0,(((($H9/$E9)^(1/3))-1)*100))</f>
        <v>10.910634799054408</v>
      </c>
      <c r="K9" s="2"/>
    </row>
    <row r="10" spans="1:11" ht="12.75">
      <c r="A10" s="4" t="s">
        <v>17</v>
      </c>
      <c r="B10" s="20" t="s">
        <v>21</v>
      </c>
      <c r="C10" s="42">
        <v>12045874368</v>
      </c>
      <c r="D10" s="42">
        <v>12497111536</v>
      </c>
      <c r="E10" s="42">
        <v>12189808725</v>
      </c>
      <c r="F10" s="42">
        <v>14131625062</v>
      </c>
      <c r="G10" s="43">
        <v>14734022012</v>
      </c>
      <c r="H10" s="44">
        <v>14392240161</v>
      </c>
      <c r="I10" s="21">
        <f aca="true" t="shared" si="0" ref="I10:I33">IF(($E10=0),0,((($F10/$E10)-1)*100))</f>
        <v>15.929834346108663</v>
      </c>
      <c r="J10" s="22">
        <f aca="true" t="shared" si="1" ref="J10:J33">IF(($E10=0),0,(((($H10/$E10)^(1/3))-1)*100))</f>
        <v>5.6924184367323605</v>
      </c>
      <c r="K10" s="2"/>
    </row>
    <row r="11" spans="1:11" ht="12.75">
      <c r="A11" s="8" t="s">
        <v>17</v>
      </c>
      <c r="B11" s="23" t="s">
        <v>22</v>
      </c>
      <c r="C11" s="45">
        <v>42443102629</v>
      </c>
      <c r="D11" s="45">
        <v>42895030773</v>
      </c>
      <c r="E11" s="45">
        <v>42527467558</v>
      </c>
      <c r="F11" s="45">
        <v>47512223847</v>
      </c>
      <c r="G11" s="46">
        <v>51049562144</v>
      </c>
      <c r="H11" s="47">
        <v>53871241261</v>
      </c>
      <c r="I11" s="24">
        <f t="shared" si="0"/>
        <v>11.72126292778113</v>
      </c>
      <c r="J11" s="25">
        <f t="shared" si="1"/>
        <v>8.200471546948185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15296103671</v>
      </c>
      <c r="D13" s="42">
        <v>14954405391</v>
      </c>
      <c r="E13" s="42">
        <v>14127273879</v>
      </c>
      <c r="F13" s="42">
        <v>15669540247</v>
      </c>
      <c r="G13" s="43">
        <v>16296294012</v>
      </c>
      <c r="H13" s="44">
        <v>16771058022</v>
      </c>
      <c r="I13" s="21">
        <f t="shared" si="0"/>
        <v>10.916942512826623</v>
      </c>
      <c r="J13" s="22">
        <f t="shared" si="1"/>
        <v>5.884900353910649</v>
      </c>
      <c r="K13" s="2"/>
    </row>
    <row r="14" spans="1:11" ht="12.75">
      <c r="A14" s="4" t="s">
        <v>17</v>
      </c>
      <c r="B14" s="20" t="s">
        <v>25</v>
      </c>
      <c r="C14" s="42">
        <v>3640802926</v>
      </c>
      <c r="D14" s="42">
        <v>3211295543</v>
      </c>
      <c r="E14" s="42">
        <v>3218726025</v>
      </c>
      <c r="F14" s="42">
        <v>2717218518</v>
      </c>
      <c r="G14" s="43">
        <v>2786350526</v>
      </c>
      <c r="H14" s="44">
        <v>2662995032</v>
      </c>
      <c r="I14" s="21">
        <f t="shared" si="0"/>
        <v>-15.580931806707598</v>
      </c>
      <c r="J14" s="22">
        <f t="shared" si="1"/>
        <v>-6.122370458152981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9585215000</v>
      </c>
      <c r="D16" s="42">
        <v>9585215000</v>
      </c>
      <c r="E16" s="42">
        <v>9718516501</v>
      </c>
      <c r="F16" s="42">
        <v>11182400000</v>
      </c>
      <c r="G16" s="43">
        <v>12669659200</v>
      </c>
      <c r="H16" s="44">
        <v>14354723873</v>
      </c>
      <c r="I16" s="21">
        <f t="shared" si="0"/>
        <v>15.062828764548296</v>
      </c>
      <c r="J16" s="22">
        <f t="shared" si="1"/>
        <v>13.884588129915931</v>
      </c>
      <c r="K16" s="2"/>
    </row>
    <row r="17" spans="1:11" ht="12.75">
      <c r="A17" s="4" t="s">
        <v>17</v>
      </c>
      <c r="B17" s="20" t="s">
        <v>27</v>
      </c>
      <c r="C17" s="42">
        <v>16596863141</v>
      </c>
      <c r="D17" s="42">
        <v>16876706355</v>
      </c>
      <c r="E17" s="42">
        <v>14493515209</v>
      </c>
      <c r="F17" s="42">
        <v>18834024397</v>
      </c>
      <c r="G17" s="43">
        <v>19389271271</v>
      </c>
      <c r="H17" s="44">
        <v>20161859394</v>
      </c>
      <c r="I17" s="28">
        <f t="shared" si="0"/>
        <v>29.94793965031124</v>
      </c>
      <c r="J17" s="29">
        <f t="shared" si="1"/>
        <v>11.631206103713975</v>
      </c>
      <c r="K17" s="2"/>
    </row>
    <row r="18" spans="1:11" ht="12.75">
      <c r="A18" s="4" t="s">
        <v>17</v>
      </c>
      <c r="B18" s="23" t="s">
        <v>28</v>
      </c>
      <c r="C18" s="45">
        <v>45118984738</v>
      </c>
      <c r="D18" s="45">
        <v>44627622289</v>
      </c>
      <c r="E18" s="45">
        <v>41558031614</v>
      </c>
      <c r="F18" s="45">
        <v>48403183162</v>
      </c>
      <c r="G18" s="46">
        <v>51141575009</v>
      </c>
      <c r="H18" s="47">
        <v>53950636321</v>
      </c>
      <c r="I18" s="24">
        <f t="shared" si="0"/>
        <v>16.471308390106753</v>
      </c>
      <c r="J18" s="25">
        <f t="shared" si="1"/>
        <v>9.088892844506425</v>
      </c>
      <c r="K18" s="2"/>
    </row>
    <row r="19" spans="1:11" ht="23.25" customHeight="1">
      <c r="A19" s="30" t="s">
        <v>17</v>
      </c>
      <c r="B19" s="31" t="s">
        <v>29</v>
      </c>
      <c r="C19" s="51">
        <v>-2675882109</v>
      </c>
      <c r="D19" s="51">
        <v>-1732591516</v>
      </c>
      <c r="E19" s="51">
        <v>969435944</v>
      </c>
      <c r="F19" s="52">
        <v>-890959315</v>
      </c>
      <c r="G19" s="53">
        <v>-92012865</v>
      </c>
      <c r="H19" s="54">
        <v>-79395060</v>
      </c>
      <c r="I19" s="32">
        <f t="shared" si="0"/>
        <v>-191.90491857809639</v>
      </c>
      <c r="J19" s="33">
        <f t="shared" si="1"/>
        <v>-143.4268292435013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2500000000</v>
      </c>
      <c r="D22" s="42">
        <v>0</v>
      </c>
      <c r="E22" s="42">
        <v>628223</v>
      </c>
      <c r="F22" s="42">
        <v>2500000000</v>
      </c>
      <c r="G22" s="43">
        <v>4500000000</v>
      </c>
      <c r="H22" s="44">
        <v>7000000000</v>
      </c>
      <c r="I22" s="37">
        <f t="shared" si="0"/>
        <v>397847.86246285157</v>
      </c>
      <c r="J22" s="22">
        <f t="shared" si="1"/>
        <v>2133.5451496383093</v>
      </c>
      <c r="K22" s="2"/>
    </row>
    <row r="23" spans="1:11" ht="12.75">
      <c r="A23" s="8" t="s">
        <v>17</v>
      </c>
      <c r="B23" s="20" t="s">
        <v>32</v>
      </c>
      <c r="C23" s="42">
        <v>4282555028</v>
      </c>
      <c r="D23" s="42">
        <v>5590035242</v>
      </c>
      <c r="E23" s="42">
        <v>4048710292</v>
      </c>
      <c r="F23" s="42">
        <v>2697029006</v>
      </c>
      <c r="G23" s="43">
        <v>1669375029</v>
      </c>
      <c r="H23" s="44">
        <v>1624424430</v>
      </c>
      <c r="I23" s="37">
        <f t="shared" si="0"/>
        <v>-33.38547805385923</v>
      </c>
      <c r="J23" s="22">
        <f t="shared" si="1"/>
        <v>-26.244523995975456</v>
      </c>
      <c r="K23" s="2"/>
    </row>
    <row r="24" spans="1:11" ht="12.75">
      <c r="A24" s="8" t="s">
        <v>17</v>
      </c>
      <c r="B24" s="20" t="s">
        <v>33</v>
      </c>
      <c r="C24" s="42">
        <v>2883814158</v>
      </c>
      <c r="D24" s="42">
        <v>1811962191</v>
      </c>
      <c r="E24" s="42">
        <v>1248516043</v>
      </c>
      <c r="F24" s="42">
        <v>3128941716</v>
      </c>
      <c r="G24" s="43">
        <v>2961644871</v>
      </c>
      <c r="H24" s="44">
        <v>2877431276</v>
      </c>
      <c r="I24" s="37">
        <f t="shared" si="0"/>
        <v>150.61285624184805</v>
      </c>
      <c r="J24" s="22">
        <f t="shared" si="1"/>
        <v>32.090102602213676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9666369186</v>
      </c>
      <c r="D26" s="45">
        <v>7401997433</v>
      </c>
      <c r="E26" s="45">
        <v>5297854558</v>
      </c>
      <c r="F26" s="45">
        <v>8325970722</v>
      </c>
      <c r="G26" s="46">
        <v>9131019900</v>
      </c>
      <c r="H26" s="47">
        <v>11501855706</v>
      </c>
      <c r="I26" s="24">
        <f t="shared" si="0"/>
        <v>57.15740458422756</v>
      </c>
      <c r="J26" s="25">
        <f t="shared" si="1"/>
        <v>29.48594415984296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1032458380</v>
      </c>
      <c r="D28" s="42">
        <v>1108508093</v>
      </c>
      <c r="E28" s="42">
        <v>689224907</v>
      </c>
      <c r="F28" s="42">
        <v>867969085</v>
      </c>
      <c r="G28" s="43">
        <v>927371563</v>
      </c>
      <c r="H28" s="44">
        <v>1326957636</v>
      </c>
      <c r="I28" s="37">
        <f t="shared" si="0"/>
        <v>25.934085693162558</v>
      </c>
      <c r="J28" s="22">
        <f t="shared" si="1"/>
        <v>24.403337415916827</v>
      </c>
      <c r="K28" s="2"/>
    </row>
    <row r="29" spans="1:11" ht="12.75">
      <c r="A29" s="8" t="s">
        <v>17</v>
      </c>
      <c r="B29" s="20" t="s">
        <v>38</v>
      </c>
      <c r="C29" s="42">
        <v>919891036</v>
      </c>
      <c r="D29" s="42">
        <v>729853310</v>
      </c>
      <c r="E29" s="42">
        <v>592236035</v>
      </c>
      <c r="F29" s="42">
        <v>876615413</v>
      </c>
      <c r="G29" s="43">
        <v>1055552140</v>
      </c>
      <c r="H29" s="44">
        <v>1348086585</v>
      </c>
      <c r="I29" s="37">
        <f t="shared" si="0"/>
        <v>48.01791197997603</v>
      </c>
      <c r="J29" s="22">
        <f t="shared" si="1"/>
        <v>31.54499215867912</v>
      </c>
      <c r="K29" s="2"/>
    </row>
    <row r="30" spans="1:11" ht="12.75">
      <c r="A30" s="8" t="s">
        <v>17</v>
      </c>
      <c r="B30" s="20" t="s">
        <v>39</v>
      </c>
      <c r="C30" s="42">
        <v>177085141</v>
      </c>
      <c r="D30" s="42">
        <v>168782445</v>
      </c>
      <c r="E30" s="42">
        <v>66806244</v>
      </c>
      <c r="F30" s="42">
        <v>69898499</v>
      </c>
      <c r="G30" s="43">
        <v>127409921</v>
      </c>
      <c r="H30" s="44">
        <v>135487068</v>
      </c>
      <c r="I30" s="37">
        <f t="shared" si="0"/>
        <v>4.628691593558232</v>
      </c>
      <c r="J30" s="22">
        <f t="shared" si="1"/>
        <v>26.578592748149532</v>
      </c>
      <c r="K30" s="2"/>
    </row>
    <row r="31" spans="1:11" ht="12.75">
      <c r="A31" s="8" t="s">
        <v>17</v>
      </c>
      <c r="B31" s="20" t="s">
        <v>40</v>
      </c>
      <c r="C31" s="42">
        <v>2105013090</v>
      </c>
      <c r="D31" s="42">
        <v>1026732465</v>
      </c>
      <c r="E31" s="42">
        <v>545747128</v>
      </c>
      <c r="F31" s="42">
        <v>2522372817</v>
      </c>
      <c r="G31" s="43">
        <v>2510902538</v>
      </c>
      <c r="H31" s="44">
        <v>2120121126</v>
      </c>
      <c r="I31" s="37">
        <f t="shared" si="0"/>
        <v>362.1870986740218</v>
      </c>
      <c r="J31" s="22">
        <f t="shared" si="1"/>
        <v>57.20139835184139</v>
      </c>
      <c r="K31" s="2"/>
    </row>
    <row r="32" spans="1:11" ht="12.75">
      <c r="A32" s="8" t="s">
        <v>17</v>
      </c>
      <c r="B32" s="20" t="s">
        <v>34</v>
      </c>
      <c r="C32" s="42">
        <v>5446909134</v>
      </c>
      <c r="D32" s="42">
        <v>4392086972</v>
      </c>
      <c r="E32" s="42">
        <v>2873865994</v>
      </c>
      <c r="F32" s="42">
        <v>3989114908</v>
      </c>
      <c r="G32" s="43">
        <v>4509783738</v>
      </c>
      <c r="H32" s="44">
        <v>6571203291</v>
      </c>
      <c r="I32" s="37">
        <f t="shared" si="0"/>
        <v>38.80657331721085</v>
      </c>
      <c r="J32" s="22">
        <f t="shared" si="1"/>
        <v>31.742569561035296</v>
      </c>
      <c r="K32" s="2"/>
    </row>
    <row r="33" spans="1:11" ht="13.5" thickBot="1">
      <c r="A33" s="8" t="s">
        <v>17</v>
      </c>
      <c r="B33" s="38" t="s">
        <v>41</v>
      </c>
      <c r="C33" s="58">
        <v>9681356781</v>
      </c>
      <c r="D33" s="58">
        <v>7425963285</v>
      </c>
      <c r="E33" s="58">
        <v>4767880308</v>
      </c>
      <c r="F33" s="58">
        <v>8325970722</v>
      </c>
      <c r="G33" s="59">
        <v>9131019900</v>
      </c>
      <c r="H33" s="60">
        <v>11501855706</v>
      </c>
      <c r="I33" s="39">
        <f t="shared" si="0"/>
        <v>74.62625284510393</v>
      </c>
      <c r="J33" s="40">
        <f t="shared" si="1"/>
        <v>34.11608174145575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2021-08-30T16:12:58Z</dcterms:created>
  <dcterms:modified xsi:type="dcterms:W3CDTF">2021-08-30T16:13:50Z</dcterms:modified>
  <cp:category/>
  <cp:version/>
  <cp:contentType/>
  <cp:contentStatus/>
</cp:coreProperties>
</file>